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segmenty" sheetId="1" r:id="rId1"/>
    <sheet name="nezařazeno" sheetId="2" r:id="rId2"/>
  </sheets>
  <definedNames>
    <definedName name="_xlnm._FilterDatabase" localSheetId="0" hidden="1">segmenty!$A$9:$O$183</definedName>
  </definedNames>
  <calcPr calcId="124519"/>
</workbook>
</file>

<file path=xl/calcChain.xml><?xml version="1.0" encoding="utf-8"?>
<calcChain xmlns="http://schemas.openxmlformats.org/spreadsheetml/2006/main">
  <c r="L191" i="1"/>
  <c r="N191"/>
  <c r="O191"/>
  <c r="O104"/>
  <c r="N104"/>
  <c r="L104"/>
  <c r="O64"/>
  <c r="N64"/>
  <c r="L64"/>
  <c r="O24"/>
  <c r="L24"/>
  <c r="N24"/>
  <c r="O16"/>
  <c r="N16"/>
  <c r="L16"/>
  <c r="O107"/>
  <c r="N107"/>
  <c r="L107"/>
  <c r="O60"/>
  <c r="N60"/>
  <c r="L60"/>
  <c r="O61"/>
  <c r="N61"/>
  <c r="L61"/>
  <c r="O167"/>
  <c r="N167"/>
  <c r="L167"/>
  <c r="O120"/>
  <c r="N120"/>
  <c r="L120"/>
  <c r="O25"/>
  <c r="N25"/>
  <c r="L25"/>
  <c r="N161"/>
  <c r="N127"/>
  <c r="N116"/>
  <c r="N156"/>
  <c r="N208"/>
  <c r="N46"/>
  <c r="N39"/>
  <c r="N18"/>
  <c r="N241"/>
  <c r="N117"/>
  <c r="N113"/>
  <c r="N212"/>
  <c r="N158"/>
  <c r="N162"/>
  <c r="N102"/>
  <c r="N72"/>
  <c r="N163"/>
  <c r="N219"/>
  <c r="N68"/>
  <c r="N33"/>
  <c r="N196"/>
  <c r="N150"/>
  <c r="N84"/>
  <c r="N148"/>
  <c r="N126"/>
  <c r="N23"/>
  <c r="N155"/>
  <c r="N133"/>
  <c r="N55"/>
  <c r="N202"/>
  <c r="N122"/>
  <c r="N175"/>
  <c r="N93"/>
  <c r="N101"/>
  <c r="N151"/>
  <c r="N15"/>
  <c r="N221"/>
  <c r="N220"/>
  <c r="N157"/>
  <c r="N48"/>
  <c r="N83"/>
  <c r="N30"/>
  <c r="N159"/>
  <c r="N17"/>
  <c r="N239"/>
  <c r="N76"/>
  <c r="N22"/>
  <c r="N59"/>
  <c r="N100"/>
  <c r="N10"/>
  <c r="N229"/>
  <c r="N36"/>
  <c r="N216"/>
  <c r="N12"/>
  <c r="N50"/>
  <c r="N235"/>
  <c r="N51"/>
  <c r="N146"/>
  <c r="N198"/>
  <c r="N31"/>
  <c r="N58"/>
  <c r="N201"/>
  <c r="N186"/>
  <c r="N109"/>
  <c r="N245"/>
  <c r="N176"/>
  <c r="N180"/>
  <c r="N49"/>
  <c r="N199"/>
  <c r="N188"/>
  <c r="N143"/>
  <c r="N81"/>
  <c r="N234"/>
  <c r="N149"/>
  <c r="N38"/>
  <c r="N197"/>
  <c r="N141"/>
  <c r="N78"/>
  <c r="N34"/>
  <c r="N170"/>
  <c r="N115"/>
  <c r="N248"/>
  <c r="N37"/>
  <c r="N251"/>
  <c r="N114"/>
  <c r="N206"/>
  <c r="N132"/>
  <c r="N105"/>
  <c r="N79"/>
  <c r="N246"/>
  <c r="N135"/>
  <c r="N14"/>
  <c r="N205"/>
  <c r="N164"/>
  <c r="N194"/>
  <c r="N88"/>
  <c r="N103"/>
  <c r="N247"/>
  <c r="N75"/>
  <c r="N144"/>
  <c r="N257"/>
  <c r="N145"/>
  <c r="N53"/>
  <c r="N29"/>
  <c r="N56"/>
  <c r="N108"/>
  <c r="N177"/>
  <c r="N91"/>
  <c r="N233"/>
  <c r="N244"/>
  <c r="N230"/>
  <c r="N42"/>
  <c r="N54"/>
  <c r="N226"/>
  <c r="N252"/>
  <c r="N118"/>
  <c r="N237"/>
  <c r="N96"/>
  <c r="N258"/>
  <c r="N82"/>
  <c r="N139"/>
  <c r="N153"/>
  <c r="N73"/>
  <c r="N65"/>
  <c r="N77"/>
  <c r="N218"/>
  <c r="N63"/>
  <c r="N254"/>
  <c r="N253"/>
  <c r="N203"/>
  <c r="N40"/>
  <c r="N106"/>
  <c r="N26"/>
  <c r="N213"/>
  <c r="N119"/>
  <c r="N134"/>
  <c r="N57"/>
  <c r="N142"/>
  <c r="N41"/>
  <c r="N90"/>
  <c r="N193"/>
  <c r="N187"/>
  <c r="N74"/>
  <c r="N85"/>
  <c r="N130"/>
  <c r="N215"/>
  <c r="N178"/>
  <c r="N152"/>
  <c r="N207"/>
  <c r="N70"/>
  <c r="N228"/>
  <c r="N174"/>
  <c r="N250"/>
  <c r="N227"/>
  <c r="N140"/>
  <c r="N204"/>
  <c r="N255"/>
  <c r="N165"/>
  <c r="N169"/>
  <c r="N131"/>
  <c r="N128"/>
  <c r="N67"/>
  <c r="N173"/>
  <c r="N99"/>
  <c r="N86"/>
  <c r="N80"/>
  <c r="N166"/>
  <c r="N97"/>
  <c r="N21"/>
  <c r="N43"/>
  <c r="N20"/>
  <c r="N92"/>
  <c r="N184"/>
  <c r="N19"/>
  <c r="N66"/>
  <c r="N214"/>
  <c r="N47"/>
  <c r="N11"/>
  <c r="N249"/>
  <c r="N223"/>
  <c r="N129"/>
  <c r="N28"/>
  <c r="N222"/>
  <c r="N256"/>
  <c r="N125"/>
  <c r="N123"/>
  <c r="N32"/>
  <c r="N160"/>
  <c r="N190"/>
  <c r="N192"/>
  <c r="N168"/>
  <c r="N138"/>
  <c r="N185"/>
  <c r="N209"/>
  <c r="N69"/>
  <c r="N111"/>
  <c r="N112"/>
  <c r="N44"/>
  <c r="N238"/>
  <c r="N94"/>
  <c r="N98"/>
  <c r="N137"/>
  <c r="N71"/>
  <c r="N236"/>
  <c r="N210"/>
  <c r="N124"/>
  <c r="N181"/>
  <c r="N121"/>
  <c r="N35"/>
  <c r="N183"/>
  <c r="N136"/>
  <c r="N217"/>
  <c r="N154"/>
  <c r="N13"/>
  <c r="N179"/>
  <c r="N182"/>
  <c r="N45"/>
  <c r="N243"/>
  <c r="N231"/>
  <c r="N211"/>
  <c r="N171"/>
  <c r="N200"/>
  <c r="N89"/>
  <c r="N110"/>
  <c r="N87"/>
  <c r="N224"/>
  <c r="N232"/>
  <c r="N172"/>
  <c r="N62"/>
  <c r="N27"/>
  <c r="N240"/>
  <c r="N225"/>
  <c r="N242"/>
  <c r="N195"/>
  <c r="N189"/>
  <c r="N95"/>
  <c r="N147"/>
  <c r="N52"/>
  <c r="O101"/>
  <c r="L101"/>
  <c r="L53"/>
  <c r="O53"/>
  <c r="L55"/>
  <c r="O55"/>
  <c r="O56"/>
  <c r="L56"/>
  <c r="L76"/>
  <c r="O76"/>
  <c r="L146"/>
  <c r="O146"/>
  <c r="L236"/>
  <c r="O236"/>
  <c r="L175"/>
  <c r="O175"/>
  <c r="O82"/>
  <c r="L82"/>
  <c r="O81"/>
  <c r="L81"/>
  <c r="L131"/>
  <c r="O131"/>
  <c r="O187"/>
  <c r="L187"/>
  <c r="O113"/>
  <c r="L113"/>
  <c r="O71"/>
  <c r="L71"/>
  <c r="O46"/>
  <c r="L46"/>
  <c r="O206"/>
  <c r="L206"/>
  <c r="O102"/>
  <c r="L102"/>
  <c r="O202"/>
  <c r="L202"/>
  <c r="O27"/>
  <c r="L27"/>
  <c r="O36"/>
  <c r="L36"/>
  <c r="L246"/>
  <c r="O246"/>
  <c r="O180"/>
  <c r="L180"/>
  <c r="O129"/>
  <c r="L129"/>
  <c r="O72"/>
  <c r="L72"/>
  <c r="O100"/>
  <c r="L100"/>
  <c r="L68"/>
  <c r="O68"/>
  <c r="L247"/>
  <c r="O247"/>
  <c r="L22"/>
  <c r="O22"/>
  <c r="O231"/>
  <c r="L231"/>
  <c r="O199"/>
  <c r="L199"/>
  <c r="O79"/>
  <c r="L79"/>
  <c r="O150"/>
  <c r="L150"/>
  <c r="L193"/>
  <c r="O193"/>
  <c r="L108"/>
  <c r="O108"/>
  <c r="O18"/>
  <c r="L18"/>
  <c r="O23"/>
  <c r="L23"/>
  <c r="O147"/>
  <c r="L147"/>
  <c r="O245"/>
  <c r="L245"/>
  <c r="O251"/>
  <c r="L251"/>
  <c r="O230"/>
  <c r="L230"/>
  <c r="O156"/>
  <c r="L156"/>
  <c r="O181"/>
  <c r="L181"/>
  <c r="O243"/>
  <c r="L243"/>
  <c r="O130"/>
  <c r="L130"/>
  <c r="O110"/>
  <c r="L110"/>
  <c r="O51"/>
  <c r="L51"/>
  <c r="O84"/>
  <c r="L84"/>
  <c r="L48"/>
  <c r="O48"/>
  <c r="L173"/>
  <c r="O173"/>
  <c r="L145"/>
  <c r="O145"/>
  <c r="O234"/>
  <c r="L234"/>
  <c r="L172"/>
  <c r="O172"/>
  <c r="L174"/>
  <c r="O174"/>
  <c r="O207"/>
  <c r="L207"/>
  <c r="O66"/>
  <c r="L66"/>
  <c r="O152"/>
  <c r="L152"/>
  <c r="O69"/>
  <c r="L69"/>
  <c r="O103"/>
  <c r="L103"/>
  <c r="O37"/>
  <c r="L37"/>
  <c r="O159"/>
  <c r="L159"/>
  <c r="O248"/>
  <c r="L248"/>
  <c r="O106"/>
  <c r="L106"/>
  <c r="L142"/>
  <c r="O142"/>
  <c r="O14"/>
  <c r="L14"/>
  <c r="L244"/>
  <c r="O244"/>
  <c r="O13"/>
  <c r="L13"/>
  <c r="O242"/>
  <c r="L242"/>
  <c r="O143"/>
  <c r="L143"/>
  <c r="O190"/>
  <c r="L190"/>
  <c r="O249"/>
  <c r="L249"/>
  <c r="O198"/>
  <c r="L198"/>
  <c r="O197"/>
  <c r="L197"/>
  <c r="O185"/>
  <c r="L185"/>
  <c r="O139"/>
  <c r="L139"/>
  <c r="O29"/>
  <c r="L29"/>
  <c r="O140"/>
  <c r="L140"/>
  <c r="O188"/>
  <c r="L188"/>
  <c r="O189"/>
  <c r="L189"/>
  <c r="O222"/>
  <c r="L222"/>
  <c r="O124"/>
  <c r="L124"/>
  <c r="L211"/>
  <c r="O211"/>
  <c r="O223"/>
  <c r="L223"/>
  <c r="L135"/>
  <c r="O135"/>
  <c r="L83"/>
  <c r="O83"/>
  <c r="O67"/>
  <c r="L67"/>
  <c r="O75"/>
  <c r="L75"/>
  <c r="O57"/>
  <c r="L57"/>
  <c r="O28"/>
  <c r="L28"/>
  <c r="O44"/>
  <c r="L44"/>
  <c r="O94"/>
  <c r="L94"/>
  <c r="O257"/>
  <c r="L257"/>
  <c r="O239"/>
  <c r="L239"/>
  <c r="L217"/>
  <c r="O217"/>
  <c r="O201"/>
  <c r="L201"/>
  <c r="O39"/>
  <c r="L39"/>
  <c r="O208"/>
  <c r="L208"/>
  <c r="O204"/>
  <c r="L204"/>
  <c r="O38"/>
  <c r="L38"/>
  <c r="O90"/>
  <c r="L90"/>
  <c r="O196"/>
  <c r="L196"/>
  <c r="L40"/>
  <c r="O15"/>
  <c r="L15"/>
  <c r="O40"/>
  <c r="O10"/>
  <c r="L10"/>
  <c r="O170"/>
  <c r="L170"/>
  <c r="L148"/>
  <c r="O148"/>
  <c r="O93"/>
  <c r="L93"/>
  <c r="O269"/>
  <c r="N269"/>
  <c r="L269"/>
  <c r="O268"/>
  <c r="N268"/>
  <c r="O267"/>
  <c r="N267"/>
  <c r="O266"/>
  <c r="N266"/>
  <c r="O265"/>
  <c r="N265"/>
  <c r="O264"/>
  <c r="N264"/>
  <c r="O263"/>
  <c r="N263"/>
  <c r="O262"/>
  <c r="N262"/>
  <c r="O261"/>
  <c r="N261"/>
  <c r="O45"/>
  <c r="L268"/>
  <c r="L267"/>
  <c r="L266"/>
  <c r="L265"/>
  <c r="L264"/>
  <c r="L263"/>
  <c r="L262"/>
  <c r="L261"/>
  <c r="L45"/>
  <c r="O127"/>
  <c r="L127"/>
  <c r="L149"/>
  <c r="O149"/>
  <c r="O137"/>
  <c r="L137"/>
  <c r="O133"/>
  <c r="L133"/>
  <c r="L205"/>
  <c r="O205"/>
  <c r="O194"/>
  <c r="L194"/>
  <c r="O235"/>
  <c r="L235"/>
  <c r="O105"/>
  <c r="L105"/>
  <c r="O151"/>
  <c r="L151"/>
  <c r="O77"/>
  <c r="L77"/>
  <c r="O184"/>
  <c r="L184"/>
  <c r="O122"/>
  <c r="L122"/>
  <c r="O123"/>
  <c r="L123"/>
  <c r="L132"/>
  <c r="O132"/>
  <c r="L144"/>
  <c r="O144"/>
  <c r="L74"/>
  <c r="O74"/>
  <c r="O162"/>
  <c r="L162"/>
  <c r="O59"/>
  <c r="L59"/>
  <c r="O219"/>
  <c r="L219"/>
  <c r="O258"/>
  <c r="L258"/>
  <c r="O92"/>
  <c r="L92"/>
  <c r="O58"/>
  <c r="L58"/>
  <c r="O163"/>
  <c r="L163"/>
  <c r="O200"/>
  <c r="L200"/>
  <c r="L125"/>
  <c r="O125"/>
  <c r="O89"/>
  <c r="L89"/>
  <c r="L220"/>
  <c r="L227"/>
  <c r="L116"/>
  <c r="L117"/>
  <c r="O220"/>
  <c r="O227"/>
  <c r="O41"/>
  <c r="L41"/>
  <c r="O210"/>
  <c r="L210"/>
  <c r="O117"/>
  <c r="O116"/>
  <c r="O115"/>
  <c r="L115"/>
  <c r="O192"/>
  <c r="L192"/>
  <c r="L160"/>
  <c r="L161"/>
  <c r="L226"/>
  <c r="L54"/>
  <c r="L78"/>
  <c r="L42"/>
  <c r="L141"/>
  <c r="L119"/>
  <c r="O160"/>
  <c r="O161"/>
  <c r="O226"/>
  <c r="O54"/>
  <c r="O78"/>
  <c r="O42"/>
  <c r="O141"/>
  <c r="O119"/>
  <c r="L177"/>
  <c r="O177"/>
  <c r="L224"/>
  <c r="L195"/>
  <c r="L183"/>
  <c r="L134"/>
  <c r="L109"/>
  <c r="L99"/>
  <c r="L80"/>
  <c r="L70"/>
  <c r="L21"/>
  <c r="L12"/>
  <c r="O224"/>
  <c r="O195"/>
  <c r="O183"/>
  <c r="O134"/>
  <c r="O109"/>
  <c r="O99"/>
  <c r="O80"/>
  <c r="O70"/>
  <c r="O21"/>
  <c r="O12"/>
  <c r="L256"/>
  <c r="L254"/>
  <c r="L253"/>
  <c r="L252"/>
  <c r="L250"/>
  <c r="L241"/>
  <c r="L240"/>
  <c r="L255"/>
  <c r="L238"/>
  <c r="L237"/>
  <c r="L233"/>
  <c r="L232"/>
  <c r="L229"/>
  <c r="L228"/>
  <c r="L225"/>
  <c r="L221"/>
  <c r="L218"/>
  <c r="L216"/>
  <c r="L215"/>
  <c r="L214"/>
  <c r="L213"/>
  <c r="L209"/>
  <c r="L203"/>
  <c r="L186"/>
  <c r="L182"/>
  <c r="L179"/>
  <c r="L178"/>
  <c r="L176"/>
  <c r="L171"/>
  <c r="L169"/>
  <c r="L168"/>
  <c r="L166"/>
  <c r="L165"/>
  <c r="L164"/>
  <c r="L158"/>
  <c r="L157"/>
  <c r="L155"/>
  <c r="L154"/>
  <c r="L153"/>
  <c r="L138"/>
  <c r="L136"/>
  <c r="L128"/>
  <c r="L126"/>
  <c r="L121"/>
  <c r="L118"/>
  <c r="L114"/>
  <c r="L112"/>
  <c r="L111"/>
  <c r="L98"/>
  <c r="L97"/>
  <c r="L96"/>
  <c r="L95"/>
  <c r="L91"/>
  <c r="L88"/>
  <c r="L87"/>
  <c r="L86"/>
  <c r="L73"/>
  <c r="L65"/>
  <c r="L63"/>
  <c r="L62"/>
  <c r="L52"/>
  <c r="L50"/>
  <c r="L49"/>
  <c r="L47"/>
  <c r="L43"/>
  <c r="L35"/>
  <c r="L34"/>
  <c r="L33"/>
  <c r="L32"/>
  <c r="L31"/>
  <c r="L30"/>
  <c r="L26"/>
  <c r="L212"/>
  <c r="L20"/>
  <c r="L19"/>
  <c r="L17"/>
  <c r="L85"/>
  <c r="L11"/>
  <c r="O91"/>
  <c r="O252"/>
  <c r="O250"/>
  <c r="O214"/>
  <c r="O209"/>
  <c r="O176"/>
  <c r="O169"/>
  <c r="O157"/>
  <c r="O87"/>
  <c r="O62"/>
  <c r="O49"/>
  <c r="O35"/>
  <c r="O34"/>
  <c r="O11"/>
  <c r="O85"/>
  <c r="O17"/>
  <c r="O19"/>
  <c r="O20"/>
  <c r="O212"/>
  <c r="O26"/>
  <c r="O30"/>
  <c r="O31"/>
  <c r="O32"/>
  <c r="O33"/>
  <c r="O43"/>
  <c r="O47"/>
  <c r="O50"/>
  <c r="O52"/>
  <c r="O63"/>
  <c r="O65"/>
  <c r="O73"/>
  <c r="O86"/>
  <c r="O88"/>
  <c r="O95"/>
  <c r="O96"/>
  <c r="O97"/>
  <c r="O98"/>
  <c r="O111"/>
  <c r="O112"/>
  <c r="O114"/>
  <c r="O118"/>
  <c r="O121"/>
  <c r="O126"/>
  <c r="O128"/>
  <c r="O136"/>
  <c r="O138"/>
  <c r="O153"/>
  <c r="O154"/>
  <c r="O155"/>
  <c r="O158"/>
  <c r="O164"/>
  <c r="O165"/>
  <c r="O166"/>
  <c r="O168"/>
  <c r="O171"/>
  <c r="O178"/>
  <c r="O179"/>
  <c r="O182"/>
  <c r="O186"/>
  <c r="O203"/>
  <c r="O213"/>
  <c r="O215"/>
  <c r="O216"/>
  <c r="O218"/>
  <c r="O221"/>
  <c r="O225"/>
  <c r="O228"/>
  <c r="O229"/>
  <c r="O232"/>
  <c r="O233"/>
  <c r="O237"/>
  <c r="O238"/>
  <c r="O255"/>
  <c r="O240"/>
  <c r="O241"/>
  <c r="O253"/>
  <c r="O254"/>
  <c r="O256"/>
  <c r="M191" l="1"/>
  <c r="M24"/>
  <c r="M16"/>
  <c r="M64"/>
  <c r="M104"/>
  <c r="M107"/>
  <c r="M60"/>
  <c r="M61"/>
  <c r="M167"/>
  <c r="M120"/>
  <c r="M25"/>
  <c r="M101"/>
  <c r="M56"/>
  <c r="M55"/>
  <c r="M53"/>
  <c r="M27"/>
  <c r="M102"/>
  <c r="M206"/>
  <c r="M46"/>
  <c r="M71"/>
  <c r="M113"/>
  <c r="M187"/>
  <c r="M131"/>
  <c r="M81"/>
  <c r="M82"/>
  <c r="M175"/>
  <c r="M236"/>
  <c r="M146"/>
  <c r="M76"/>
  <c r="M202"/>
  <c r="M36"/>
  <c r="M180"/>
  <c r="M246"/>
  <c r="M129"/>
  <c r="M68"/>
  <c r="M100"/>
  <c r="M72"/>
  <c r="M247"/>
  <c r="M22"/>
  <c r="M231"/>
  <c r="M199"/>
  <c r="M79"/>
  <c r="M150"/>
  <c r="M18"/>
  <c r="M108"/>
  <c r="M193"/>
  <c r="M245"/>
  <c r="M23"/>
  <c r="M147"/>
  <c r="M251"/>
  <c r="M130"/>
  <c r="M243"/>
  <c r="M181"/>
  <c r="M156"/>
  <c r="M230"/>
  <c r="M110"/>
  <c r="M84"/>
  <c r="M51"/>
  <c r="M48"/>
  <c r="M173"/>
  <c r="M145"/>
  <c r="M172"/>
  <c r="M234"/>
  <c r="M174"/>
  <c r="M207"/>
  <c r="M152"/>
  <c r="M66"/>
  <c r="M69"/>
  <c r="M103"/>
  <c r="M248"/>
  <c r="M142"/>
  <c r="M159"/>
  <c r="M106"/>
  <c r="M37"/>
  <c r="M14"/>
  <c r="M244"/>
  <c r="M13"/>
  <c r="M197"/>
  <c r="M143"/>
  <c r="M242"/>
  <c r="M190"/>
  <c r="M198"/>
  <c r="M249"/>
  <c r="M185"/>
  <c r="M139"/>
  <c r="M29"/>
  <c r="M140"/>
  <c r="M201"/>
  <c r="M222"/>
  <c r="M67"/>
  <c r="M188"/>
  <c r="M83"/>
  <c r="M135"/>
  <c r="M223"/>
  <c r="M211"/>
  <c r="M124"/>
  <c r="M189"/>
  <c r="M57"/>
  <c r="M239"/>
  <c r="M257"/>
  <c r="M94"/>
  <c r="M44"/>
  <c r="M28"/>
  <c r="M75"/>
  <c r="M217"/>
  <c r="M208"/>
  <c r="M39"/>
  <c r="M204"/>
  <c r="M90"/>
  <c r="M38"/>
  <c r="M196"/>
  <c r="M40"/>
  <c r="M170"/>
  <c r="M11"/>
  <c r="M12"/>
  <c r="M19"/>
  <c r="M21"/>
  <c r="M30"/>
  <c r="M32"/>
  <c r="M34"/>
  <c r="M41"/>
  <c r="M43"/>
  <c r="M47"/>
  <c r="M50"/>
  <c r="M54"/>
  <c r="M59"/>
  <c r="M63"/>
  <c r="M70"/>
  <c r="M74"/>
  <c r="M78"/>
  <c r="M86"/>
  <c r="M88"/>
  <c r="M91"/>
  <c r="M93"/>
  <c r="M96"/>
  <c r="M98"/>
  <c r="M105"/>
  <c r="M111"/>
  <c r="M114"/>
  <c r="M116"/>
  <c r="M118"/>
  <c r="M121"/>
  <c r="M123"/>
  <c r="M126"/>
  <c r="M128"/>
  <c r="M133"/>
  <c r="M136"/>
  <c r="M138"/>
  <c r="M144"/>
  <c r="M149"/>
  <c r="M153"/>
  <c r="M155"/>
  <c r="M158"/>
  <c r="M161"/>
  <c r="M163"/>
  <c r="M165"/>
  <c r="M168"/>
  <c r="M171"/>
  <c r="M177"/>
  <c r="M179"/>
  <c r="M183"/>
  <c r="M186"/>
  <c r="M192"/>
  <c r="M195"/>
  <c r="M203"/>
  <c r="M209"/>
  <c r="M212"/>
  <c r="M214"/>
  <c r="M216"/>
  <c r="M219"/>
  <c r="M221"/>
  <c r="M225"/>
  <c r="M227"/>
  <c r="M229"/>
  <c r="M233"/>
  <c r="M237"/>
  <c r="M255"/>
  <c r="M241"/>
  <c r="M252"/>
  <c r="M254"/>
  <c r="M258"/>
  <c r="M15"/>
  <c r="M85"/>
  <c r="M17"/>
  <c r="M20"/>
  <c r="M26"/>
  <c r="M31"/>
  <c r="M33"/>
  <c r="M35"/>
  <c r="M42"/>
  <c r="M45"/>
  <c r="M49"/>
  <c r="M52"/>
  <c r="M58"/>
  <c r="M62"/>
  <c r="M65"/>
  <c r="M73"/>
  <c r="M77"/>
  <c r="M80"/>
  <c r="M87"/>
  <c r="M89"/>
  <c r="M92"/>
  <c r="M95"/>
  <c r="M97"/>
  <c r="M99"/>
  <c r="M109"/>
  <c r="M112"/>
  <c r="M115"/>
  <c r="M117"/>
  <c r="M119"/>
  <c r="M122"/>
  <c r="M125"/>
  <c r="M127"/>
  <c r="M132"/>
  <c r="M134"/>
  <c r="M137"/>
  <c r="M141"/>
  <c r="M148"/>
  <c r="M151"/>
  <c r="M154"/>
  <c r="M157"/>
  <c r="M160"/>
  <c r="M162"/>
  <c r="M164"/>
  <c r="M166"/>
  <c r="M169"/>
  <c r="M176"/>
  <c r="M178"/>
  <c r="M182"/>
  <c r="M184"/>
  <c r="M194"/>
  <c r="M200"/>
  <c r="M205"/>
  <c r="M210"/>
  <c r="M213"/>
  <c r="M215"/>
  <c r="M218"/>
  <c r="M220"/>
  <c r="M224"/>
  <c r="M226"/>
  <c r="M228"/>
  <c r="M232"/>
  <c r="M235"/>
  <c r="M238"/>
  <c r="M240"/>
  <c r="M250"/>
  <c r="M253"/>
  <c r="M256"/>
  <c r="M10"/>
</calcChain>
</file>

<file path=xl/sharedStrings.xml><?xml version="1.0" encoding="utf-8"?>
<sst xmlns="http://schemas.openxmlformats.org/spreadsheetml/2006/main" count="1150" uniqueCount="677">
  <si>
    <t>Adamov climb</t>
  </si>
  <si>
    <t>Babí lom climb</t>
  </si>
  <si>
    <t>Bašného climb</t>
  </si>
  <si>
    <t>Bašného sprint climb</t>
  </si>
  <si>
    <t>Březová vchod - Holedná vrchol climb</t>
  </si>
  <si>
    <t>Čebínka horní část climb</t>
  </si>
  <si>
    <t>Čebínka spodní část climb</t>
  </si>
  <si>
    <t>Čebínka ze severu hard climb</t>
  </si>
  <si>
    <t>Chironova climb</t>
  </si>
  <si>
    <t>Chvalovka climb</t>
  </si>
  <si>
    <t>Dub Troják climb</t>
  </si>
  <si>
    <t>Hády climb</t>
  </si>
  <si>
    <t>Hobrtenky sprint climb</t>
  </si>
  <si>
    <t>K Hobrtenkám climb</t>
  </si>
  <si>
    <t>Kamenná -&gt; Červený kopec vyhlídka climb</t>
  </si>
  <si>
    <t>Kamenný vrch climb</t>
  </si>
  <si>
    <t>Ke koniklecové louce climb</t>
  </si>
  <si>
    <t>Klimešova climb</t>
  </si>
  <si>
    <t>Kluchova climb</t>
  </si>
  <si>
    <t>Kluchova sprint climb</t>
  </si>
  <si>
    <t>Křivánky climb</t>
  </si>
  <si>
    <t>Krondlova climb</t>
  </si>
  <si>
    <t>Labská climb</t>
  </si>
  <si>
    <t>Lipová climb</t>
  </si>
  <si>
    <t>Masarykův okruh climb</t>
  </si>
  <si>
    <t>Nálepkova hard climb</t>
  </si>
  <si>
    <t>Nálepkova sprint climb</t>
  </si>
  <si>
    <t>Nebovid climb</t>
  </si>
  <si>
    <t>Obřanský hrad sprint climb</t>
  </si>
  <si>
    <t>Od Riviéry přes Kluchovu nad Myslivnu climb</t>
  </si>
  <si>
    <t>Ostopovice Krátká climb</t>
  </si>
  <si>
    <t>Padělky sprint climb (sklon 15%)</t>
  </si>
  <si>
    <t>Pisárecká climb</t>
  </si>
  <si>
    <t>Pisárecká od závory climb</t>
  </si>
  <si>
    <t>Podhájí sprint climb</t>
  </si>
  <si>
    <t>Prumperk sprint climb</t>
  </si>
  <si>
    <t>Šafránka (Rozdrojovice) climb</t>
  </si>
  <si>
    <t>Šárka climb</t>
  </si>
  <si>
    <t>Soběšická sprint climb</t>
  </si>
  <si>
    <t>Strážný vrch sprint climb</t>
  </si>
  <si>
    <t>Šumbera climb</t>
  </si>
  <si>
    <t>Svážná climb</t>
  </si>
  <si>
    <t>Travní sprint climb 200m</t>
  </si>
  <si>
    <t>U Huberta climb</t>
  </si>
  <si>
    <t>U Sedla climb</t>
  </si>
  <si>
    <t>Údolní climb</t>
  </si>
  <si>
    <t>Urbanův kopec (z Lipová 9) climb</t>
  </si>
  <si>
    <t>Velké pole climb</t>
  </si>
  <si>
    <t>Vinohrady sprint climb</t>
  </si>
  <si>
    <t>Vinohrady zahrádky climb</t>
  </si>
  <si>
    <t>Voříškova sprint climb</t>
  </si>
  <si>
    <t>Vránova</t>
  </si>
  <si>
    <t>Žebětínská - Pavlovská climb</t>
  </si>
  <si>
    <t>Zoubkova climb k Albertu</t>
  </si>
  <si>
    <t>Zoubkova sprint climb</t>
  </si>
  <si>
    <t>Segment</t>
  </si>
  <si>
    <t>Lokalita</t>
  </si>
  <si>
    <t>Povrch</t>
  </si>
  <si>
    <t>Sklon</t>
  </si>
  <si>
    <t>asfalt</t>
  </si>
  <si>
    <t>terén</t>
  </si>
  <si>
    <t>asfalt + terén</t>
  </si>
  <si>
    <t>silnice</t>
  </si>
  <si>
    <t>terér+asfalt</t>
  </si>
  <si>
    <t>silnice+terén</t>
  </si>
  <si>
    <t>asfalt+terén</t>
  </si>
  <si>
    <t>Adamov</t>
  </si>
  <si>
    <t>Lelekovice</t>
  </si>
  <si>
    <t>Kohoutovice</t>
  </si>
  <si>
    <t>Čebín</t>
  </si>
  <si>
    <t>Nový Lískovec, Kohoutovice</t>
  </si>
  <si>
    <t>Bystrc</t>
  </si>
  <si>
    <t>Obřany</t>
  </si>
  <si>
    <t>Staré Brno</t>
  </si>
  <si>
    <t>Nový Lískovec</t>
  </si>
  <si>
    <t>Ořešín</t>
  </si>
  <si>
    <t>Královo Pole</t>
  </si>
  <si>
    <t>Pisárky</t>
  </si>
  <si>
    <t>Řečkovice</t>
  </si>
  <si>
    <t>Starý Lískovec</t>
  </si>
  <si>
    <t>chodníky</t>
  </si>
  <si>
    <t>Bosonohy</t>
  </si>
  <si>
    <t>Maloměřice</t>
  </si>
  <si>
    <t>Stránice</t>
  </si>
  <si>
    <t>Popůvky, Žebětín</t>
  </si>
  <si>
    <t>Těsnohlídkovo údolí</t>
  </si>
  <si>
    <t>Ostopovice</t>
  </si>
  <si>
    <t>Jundrov</t>
  </si>
  <si>
    <t>Bobrava, Nebovidy</t>
  </si>
  <si>
    <t>Od Vrbovce na Belgán climb</t>
  </si>
  <si>
    <t>Stránská skála</t>
  </si>
  <si>
    <t>Rozdrojovice</t>
  </si>
  <si>
    <t>Pisárky, Nový Lískovec</t>
  </si>
  <si>
    <t>Těsnohlídkovo údolí, Hády</t>
  </si>
  <si>
    <t>Bosonohy, Nový Lískovec</t>
  </si>
  <si>
    <t>Brno střed</t>
  </si>
  <si>
    <t>terén+asfalt</t>
  </si>
  <si>
    <t>Staré Brno, Bohunice</t>
  </si>
  <si>
    <t>Bohunice</t>
  </si>
  <si>
    <t>obtížný terén</t>
  </si>
  <si>
    <t>https://mapy.cz/s/2rf8u</t>
  </si>
  <si>
    <t>Trasa</t>
  </si>
  <si>
    <t xml:space="preserve">https://mapy.cz/s/2rfhW </t>
  </si>
  <si>
    <t xml:space="preserve">https://mapy.cz/s/2rfmV </t>
  </si>
  <si>
    <t xml:space="preserve">https://mapy.cz/s/2rfnO </t>
  </si>
  <si>
    <t xml:space="preserve">https://mapy.cz/s/2rfpq </t>
  </si>
  <si>
    <t xml:space="preserve">https://mapy.cz/s/2rfvG </t>
  </si>
  <si>
    <t xml:space="preserve">https://mapy.cz/s/2rfwA </t>
  </si>
  <si>
    <t>Od Rakovce k Teyschlove</t>
  </si>
  <si>
    <t>Čebínka po zelené</t>
  </si>
  <si>
    <t>Adamov, Útěchov</t>
  </si>
  <si>
    <t xml:space="preserve">https://mapy.cz/s/2rfD3 </t>
  </si>
  <si>
    <t xml:space="preserve">https://mapy.cz/s/2rfDE </t>
  </si>
  <si>
    <t xml:space="preserve">https://mapy.cz/s/2rfEl </t>
  </si>
  <si>
    <t xml:space="preserve">https://mapy.cz/s/2rfF8 </t>
  </si>
  <si>
    <t xml:space="preserve">https://mapy.cz/s/2rgdP </t>
  </si>
  <si>
    <t xml:space="preserve">https://mapy.cz/s/2rgea </t>
  </si>
  <si>
    <t xml:space="preserve">https://mapy.cz/s/2rgfG </t>
  </si>
  <si>
    <t>Lidí</t>
  </si>
  <si>
    <t>PK</t>
  </si>
  <si>
    <t xml:space="preserve">https://mapy.cz/s/2rgqW </t>
  </si>
  <si>
    <t xml:space="preserve">https://mapy.cz/s/2rgrQ </t>
  </si>
  <si>
    <t xml:space="preserve">https://mapy.cz/s/2rgsT </t>
  </si>
  <si>
    <t xml:space="preserve">https://mapy.cz/s/2rgwW </t>
  </si>
  <si>
    <t xml:space="preserve">https://mapy.cz/s/2rgxW </t>
  </si>
  <si>
    <t xml:space="preserve">https://mapy.cz/s/2rgyz </t>
  </si>
  <si>
    <t xml:space="preserve">https://mapy.cz/s/2rgz2 </t>
  </si>
  <si>
    <t xml:space="preserve">https://mapy.cz/s/2rgAh </t>
  </si>
  <si>
    <t xml:space="preserve">https://mapy.cz/s/2rgAS </t>
  </si>
  <si>
    <t xml:space="preserve">https://mapy.cz/s/2rgCg </t>
  </si>
  <si>
    <t xml:space="preserve">https://mapy.cz/s/2rgCU </t>
  </si>
  <si>
    <t xml:space="preserve">https://mapy.cz/s/2rgDF </t>
  </si>
  <si>
    <t>Myslivna terénem</t>
  </si>
  <si>
    <t>Pisárky, Kohoutovice</t>
  </si>
  <si>
    <t xml:space="preserve">https://mapy.cz/s/2rh9W </t>
  </si>
  <si>
    <t>https://mapy.cz/s/2rhaB</t>
  </si>
  <si>
    <t>Myslivna od závory k závoře</t>
  </si>
  <si>
    <t xml:space="preserve">https://mapy.cz/s/2rhdM </t>
  </si>
  <si>
    <t xml:space="preserve">https://mapy.cz/s/2rheh </t>
  </si>
  <si>
    <t xml:space="preserve">https://mapy.cz/s/2rhfU </t>
  </si>
  <si>
    <t xml:space="preserve">https://mapy.cz/s/2rhgi </t>
  </si>
  <si>
    <t xml:space="preserve">https://mapy.cz/s/2rhgy </t>
  </si>
  <si>
    <t xml:space="preserve">https://mapy.cz/s/2rhgT </t>
  </si>
  <si>
    <t xml:space="preserve">https://mapy.cz/s/2rhhp </t>
  </si>
  <si>
    <t xml:space="preserve">https://mapy.cz/s/2rhhW </t>
  </si>
  <si>
    <t xml:space="preserve">https://mapy.cz/s/2rhiF </t>
  </si>
  <si>
    <t>Kotlůvek sprint climb</t>
  </si>
  <si>
    <t xml:space="preserve">https://mapy.cz/s/2rhk1 </t>
  </si>
  <si>
    <t xml:space="preserve">https://mapy.cz/s/2rhl3 </t>
  </si>
  <si>
    <t xml:space="preserve">https://mapy.cz/s/2rhlD </t>
  </si>
  <si>
    <t xml:space="preserve">https://mapy.cz/s/2rhme </t>
  </si>
  <si>
    <t xml:space="preserve">https://mapy.cz/s/2rhmT </t>
  </si>
  <si>
    <t xml:space="preserve">https://mapy.cz/s/2rhoY </t>
  </si>
  <si>
    <t xml:space="preserve">https://mapy.cz/s/2rhpd </t>
  </si>
  <si>
    <t xml:space="preserve">https://mapy.cz/s/2rhpu </t>
  </si>
  <si>
    <t xml:space="preserve">https://mapy.cz/s/2rhpO </t>
  </si>
  <si>
    <t xml:space="preserve">https://mapy.cz/s/2rhq7 </t>
  </si>
  <si>
    <t xml:space="preserve">https://mapy.cz/s/2rhqu </t>
  </si>
  <si>
    <t xml:space="preserve">https://mapy.cz/s/2rhqQ </t>
  </si>
  <si>
    <t xml:space="preserve">https://mapy.cz/s/2rhrh </t>
  </si>
  <si>
    <t xml:space="preserve">https://mapy.cz/s/2rhrq </t>
  </si>
  <si>
    <t xml:space="preserve">https://mapy.cz/s/2rhrN </t>
  </si>
  <si>
    <t xml:space="preserve">https://mapy.cz/s/2rhrV </t>
  </si>
  <si>
    <t xml:space="preserve">https://mapy.cz/s/2rhs3 </t>
  </si>
  <si>
    <t xml:space="preserve">https://mapy.cz/s/2rhsh </t>
  </si>
  <si>
    <t xml:space="preserve">https://mapy.cz/s/2rhsy </t>
  </si>
  <si>
    <t xml:space="preserve">https://mapy.cz/s/2rhsG </t>
  </si>
  <si>
    <t>Žlutě podbarvené správně jen start a cíl, ale běží se přímou cestou (zkratkou); oranžově podbarvená neodpovídá zcela realitě</t>
  </si>
  <si>
    <t xml:space="preserve">https://mapy.cz/s/2rhtk </t>
  </si>
  <si>
    <t>Plynovod cast jedna</t>
  </si>
  <si>
    <t xml:space="preserve">https://mapy.cz/s/2rhtO </t>
  </si>
  <si>
    <t>Gas Pipeline climb (Holedná)</t>
  </si>
  <si>
    <t>Bystrc, Kohoutovice</t>
  </si>
  <si>
    <t xml:space="preserve">https://mapy.cz/s/2rhtY </t>
  </si>
  <si>
    <t>Hádecká zeď</t>
  </si>
  <si>
    <t>Zadní Hády climb</t>
  </si>
  <si>
    <t>Obřanský hrad climb</t>
  </si>
  <si>
    <t>Charger can see you! Haf, haf!</t>
  </si>
  <si>
    <t>chodníky+silnice</t>
  </si>
  <si>
    <t>Pavlovská climb</t>
  </si>
  <si>
    <t>Ostopovice-&gt;Hitlerův most</t>
  </si>
  <si>
    <t>Kamenná climb k vyhlídce</t>
  </si>
  <si>
    <t>Zamilec-Soběšice po žluté</t>
  </si>
  <si>
    <t>Řečkovice, Soběšice</t>
  </si>
  <si>
    <t>Žabovřesky</t>
  </si>
  <si>
    <t>Stoupák Technická</t>
  </si>
  <si>
    <t>Obřany, Lesná</t>
  </si>
  <si>
    <t>Strží na Lesnou</t>
  </si>
  <si>
    <t>Čebínka žlutá</t>
  </si>
  <si>
    <t>Červeňák hill</t>
  </si>
  <si>
    <t>Kanice climb</t>
  </si>
  <si>
    <t xml:space="preserve">https://mapy.cz/s/2rA7s </t>
  </si>
  <si>
    <t xml:space="preserve">https://mapy.cz/s/2rA7Z </t>
  </si>
  <si>
    <t xml:space="preserve">https://mapy.cz/s/2rA8r </t>
  </si>
  <si>
    <t xml:space="preserve">https://mapy.cz/s/2rA8U </t>
  </si>
  <si>
    <t xml:space="preserve">https://mapy.cz/s/2rA9D </t>
  </si>
  <si>
    <t xml:space="preserve">https://mapy.cz/s/2rAaa </t>
  </si>
  <si>
    <t xml:space="preserve">https://mapy.cz/s/2rAaA </t>
  </si>
  <si>
    <t xml:space="preserve">https://mapy.cz/s/2rAbg </t>
  </si>
  <si>
    <t xml:space="preserve">https://mapy.cz/s/2rAbL </t>
  </si>
  <si>
    <t xml:space="preserve">https://mapy.cz/s/2rAct </t>
  </si>
  <si>
    <t xml:space="preserve">https://mapy.cz/s/2rAdu </t>
  </si>
  <si>
    <t xml:space="preserve">https://mapy.cz/s/2rAdT </t>
  </si>
  <si>
    <t xml:space="preserve">https://mapy.cz/s/2rAez </t>
  </si>
  <si>
    <t>GAP</t>
  </si>
  <si>
    <t>Čas</t>
  </si>
  <si>
    <t>Kopec do Rozdrojovic</t>
  </si>
  <si>
    <t>Po žluté na Velkou Babu</t>
  </si>
  <si>
    <t>Ríšova studánka climb</t>
  </si>
  <si>
    <t>Mokrá Hora - Soběšice</t>
  </si>
  <si>
    <t>K Lamplotům</t>
  </si>
  <si>
    <t>Jundrov climb</t>
  </si>
  <si>
    <t>Travni - patniky/krizovatka</t>
  </si>
  <si>
    <t>Achtelky climb</t>
  </si>
  <si>
    <t>Kohoutovice Climb Steep Part</t>
  </si>
  <si>
    <t>Belgán od jihozápadu climb</t>
  </si>
  <si>
    <t>Bosonohy, Kohoutovice</t>
  </si>
  <si>
    <t>Jundrov, Kohoutovice</t>
  </si>
  <si>
    <t>Mokrá Hora, Soběšice</t>
  </si>
  <si>
    <t>Medlánky, Ivanovice</t>
  </si>
  <si>
    <t xml:space="preserve">https://mapy.cz/s/2sg30 </t>
  </si>
  <si>
    <t xml:space="preserve">https://mapy.cz/s/2sg3f </t>
  </si>
  <si>
    <t xml:space="preserve">https://mapy.cz/s/2sg3h </t>
  </si>
  <si>
    <t xml:space="preserve">https://mapy.cz/s/2sg3s </t>
  </si>
  <si>
    <t xml:space="preserve">https://mapy.cz/s/2sg3x  </t>
  </si>
  <si>
    <t xml:space="preserve">https://mapy.cz/s/2sg3C </t>
  </si>
  <si>
    <t xml:space="preserve">https://mapy.cz/s/2sg3L </t>
  </si>
  <si>
    <t xml:space="preserve">https://mapy.cz/s/2sg3R </t>
  </si>
  <si>
    <t xml:space="preserve">https://mapy.cz/s/2sg3Y </t>
  </si>
  <si>
    <t xml:space="preserve">https://mapy.cz/s/2sg48 </t>
  </si>
  <si>
    <t xml:space="preserve">https://mapy.cz/s/2sks7 </t>
  </si>
  <si>
    <t>Pax climb</t>
  </si>
  <si>
    <t>obtížnější terén</t>
  </si>
  <si>
    <t>Lesní climb</t>
  </si>
  <si>
    <t>Myslivna uphill</t>
  </si>
  <si>
    <t>Do nebe</t>
  </si>
  <si>
    <t>K jezírkám climb</t>
  </si>
  <si>
    <t>Holedná od Pod Horkou climb</t>
  </si>
  <si>
    <t>Od Kůlny podél plotu climb</t>
  </si>
  <si>
    <t>přehrada, Rozdrojovice</t>
  </si>
  <si>
    <t>Od Jungleparku ke Kampusu</t>
  </si>
  <si>
    <t xml:space="preserve">https://mapy.cz/s/2tUnY </t>
  </si>
  <si>
    <t xml:space="preserve">https://mapy.cz/s/2tUsi </t>
  </si>
  <si>
    <t>č.</t>
  </si>
  <si>
    <t>a</t>
  </si>
  <si>
    <t>b</t>
  </si>
  <si>
    <t>c</t>
  </si>
  <si>
    <t>p.</t>
  </si>
  <si>
    <t xml:space="preserve">https://mapy.cz/s/2tUBg </t>
  </si>
  <si>
    <t xml:space="preserve">https://mapy.cz/s/2tUCp </t>
  </si>
  <si>
    <t xml:space="preserve">https://mapy.cz/s/2tUEK </t>
  </si>
  <si>
    <t xml:space="preserve">https://mapy.cz/s/2tUGI </t>
  </si>
  <si>
    <t xml:space="preserve">https://mapy.cz/s/2tUIb </t>
  </si>
  <si>
    <t>Další segmenty a aktualizace zadaných posílejte na petr@kanovsky.cz (pošlete vždy co nejvíce údajů, zejména url na Strava)</t>
  </si>
  <si>
    <t>Přístavní</t>
  </si>
  <si>
    <t>Kníničky, Rozdrojovice</t>
  </si>
  <si>
    <t>Chudčice, Kníničky</t>
  </si>
  <si>
    <t>Křížová cesta</t>
  </si>
  <si>
    <t>Křížová cesta spodní část climb</t>
  </si>
  <si>
    <t>Chudčice</t>
  </si>
  <si>
    <t>Křížová cesta Chudčice climb</t>
  </si>
  <si>
    <t>Kníničky</t>
  </si>
  <si>
    <t>Stoupák v oboře</t>
  </si>
  <si>
    <t>Dlouhy Wilsonak climb</t>
  </si>
  <si>
    <t>Šmejkalova - BiGy</t>
  </si>
  <si>
    <t xml:space="preserve">https://mapy.cz/s/2u6gE </t>
  </si>
  <si>
    <t xml:space="preserve">https://mapy.cz/s/2u6iC </t>
  </si>
  <si>
    <t xml:space="preserve">https://mapy.cz/s/2u6km </t>
  </si>
  <si>
    <t xml:space="preserve">https://mapy.cz/s/2u6lc </t>
  </si>
  <si>
    <t xml:space="preserve">https://mapy.cz/s/2u6mZ </t>
  </si>
  <si>
    <t xml:space="preserve">https://mapy.cz/s/2u6nN </t>
  </si>
  <si>
    <t>Trnůvka od obory climb</t>
  </si>
  <si>
    <t>Trnůvka climb</t>
  </si>
  <si>
    <t xml:space="preserve">https://mapy.cz/s/2u6rn </t>
  </si>
  <si>
    <t>GAP1</t>
  </si>
  <si>
    <t>Hornek</t>
  </si>
  <si>
    <t>Žlutá z Bílovic k rozcestí Spálenisko</t>
  </si>
  <si>
    <t>Od Mušky nahoru</t>
  </si>
  <si>
    <t>Kamenomlýnská sprint climb</t>
  </si>
  <si>
    <t>Sjezdovka climb</t>
  </si>
  <si>
    <t>Ludvíka Podéště Climb</t>
  </si>
  <si>
    <t>Žabovřesky, Stránice</t>
  </si>
  <si>
    <t>Stranda climb</t>
  </si>
  <si>
    <t xml:space="preserve">https://mapy.cz/s/2ugys </t>
  </si>
  <si>
    <t>Mokrá-Horákov</t>
  </si>
  <si>
    <t>Ochoz u Brna</t>
  </si>
  <si>
    <t>Bílovice nad Svitavou</t>
  </si>
  <si>
    <t xml:space="preserve">https://mapy.cz/s/2ui2Q </t>
  </si>
  <si>
    <t xml:space="preserve">https://mapy.cz/s/2ui51 </t>
  </si>
  <si>
    <t xml:space="preserve">https://mapy.cz/s/2urGh </t>
  </si>
  <si>
    <t>Šimáčkova climb</t>
  </si>
  <si>
    <t>Líšeň</t>
  </si>
  <si>
    <t xml:space="preserve">https://mapy.cz/s/2usEb </t>
  </si>
  <si>
    <t>Hornek hard climb</t>
  </si>
  <si>
    <t xml:space="preserve">https://mapy.cz/s/2usOM </t>
  </si>
  <si>
    <t>Kaprálův mlýn up</t>
  </si>
  <si>
    <t>Od Mušky hard climb</t>
  </si>
  <si>
    <t xml:space="preserve">https://mapy.cz/s/2uuuG </t>
  </si>
  <si>
    <t>https://mapy.cz/s/2uv45</t>
  </si>
  <si>
    <t xml:space="preserve">https://mapy.cz/s/2uv4C </t>
  </si>
  <si>
    <t xml:space="preserve">https://mapy.cz/s/2uv5e </t>
  </si>
  <si>
    <t xml:space="preserve">https://mapy.cz/s/2uv5x </t>
  </si>
  <si>
    <t xml:space="preserve">https://mapy.cz/s/2uv6G </t>
  </si>
  <si>
    <t xml:space="preserve">https://mapy.cz/s/2uv7G </t>
  </si>
  <si>
    <t xml:space="preserve">https://mapy.cz/s/2uv87 </t>
  </si>
  <si>
    <t xml:space="preserve">https://mapy.cz/s/2uv95 </t>
  </si>
  <si>
    <t xml:space="preserve">https://mapy.cz/s/2uuvo </t>
  </si>
  <si>
    <t>K Hobrtenkám od brány climb</t>
  </si>
  <si>
    <t>Na Mlady vrch</t>
  </si>
  <si>
    <t>Žebětín</t>
  </si>
  <si>
    <t xml:space="preserve">https://mapy.cz/s/2uANm </t>
  </si>
  <si>
    <t xml:space="preserve">https://mapy.cz/s/2uAOj </t>
  </si>
  <si>
    <t>Mladý vrch climb</t>
  </si>
  <si>
    <t xml:space="preserve">https://mapy.cz/s/2uIUW </t>
  </si>
  <si>
    <t>Lipový vrch climb</t>
  </si>
  <si>
    <t xml:space="preserve">https://mapy.cz/s/2uT1Y </t>
  </si>
  <si>
    <t>Pod Lipový vrch climb</t>
  </si>
  <si>
    <t>Žebětín, Bystrc</t>
  </si>
  <si>
    <t>K Hubertovi po modré climb</t>
  </si>
  <si>
    <t xml:space="preserve">https://mapy.cz/s/2v5j1 </t>
  </si>
  <si>
    <t>Nad Ríšovu studánku climb</t>
  </si>
  <si>
    <t xml:space="preserve">https://mapy.cz/s/2v5lh </t>
  </si>
  <si>
    <t>Kolem Dubu Troják climb</t>
  </si>
  <si>
    <t xml:space="preserve">https://mapy.cz/s/2v5qC </t>
  </si>
  <si>
    <t>Bystrc, Hvozdec</t>
  </si>
  <si>
    <t>xlsx verze (pro vlastní filtrování, třídění apod.)</t>
  </si>
  <si>
    <t>Vápenice climb</t>
  </si>
  <si>
    <t xml:space="preserve">https://mapy.cz/s/2vgvF </t>
  </si>
  <si>
    <t>Ríšova climb</t>
  </si>
  <si>
    <t xml:space="preserve">https://mapy.cz/s/2vgJO </t>
  </si>
  <si>
    <t>Stinská climb</t>
  </si>
  <si>
    <t xml:space="preserve">https://mapy.cz/s/2vrV3 </t>
  </si>
  <si>
    <t>Mladý vrch hard climb</t>
  </si>
  <si>
    <t xml:space="preserve">https://mapy.cz/s/2vrYK </t>
  </si>
  <si>
    <t>Lipový vrch sprint climb</t>
  </si>
  <si>
    <t xml:space="preserve">https://mapy.cz/s/2w16T </t>
  </si>
  <si>
    <t>Myslivna sprint climb</t>
  </si>
  <si>
    <t>zpevněný terén</t>
  </si>
  <si>
    <t xml:space="preserve">https://mapy.cz/s/2w95c </t>
  </si>
  <si>
    <t>Nad Oboru po zelené climb</t>
  </si>
  <si>
    <t xml:space="preserve">https://mapy.cz/s/2wU1P </t>
  </si>
  <si>
    <t>Obora</t>
  </si>
  <si>
    <t>Marcelka - cesta Šumbera climb</t>
  </si>
  <si>
    <t>Marcelka - Hády climb</t>
  </si>
  <si>
    <t xml:space="preserve">https://mapy.cz/s/2xqHe </t>
  </si>
  <si>
    <t>Rank</t>
  </si>
  <si>
    <t>Metrů</t>
  </si>
  <si>
    <t>Výška</t>
  </si>
  <si>
    <t>Rank je pořadí dle GAP1; Segment mající v označení písmeno je součástí segmentu se stejným číslem bez písmena</t>
  </si>
  <si>
    <t>Pisárky,Lískovec,Kohoutovice</t>
  </si>
  <si>
    <t>Na Nový hrad po silnici</t>
  </si>
  <si>
    <t>Myší díra -&gt; Útěchov</t>
  </si>
  <si>
    <t>Makej vole!</t>
  </si>
  <si>
    <t>Kanice Climb</t>
  </si>
  <si>
    <t>Melatínem od křižovatky k rozcestníku</t>
  </si>
  <si>
    <t>Výběh na újezd</t>
  </si>
  <si>
    <t>Jedovnická 1896/16 Climb</t>
  </si>
  <si>
    <t>Dusíkova climb</t>
  </si>
  <si>
    <t>Osvobození Climb</t>
  </si>
  <si>
    <t>Komenského Climb</t>
  </si>
  <si>
    <t>Kateřinský most climb</t>
  </si>
  <si>
    <t xml:space="preserve">https://mapy.cz/s/2xFFA </t>
  </si>
  <si>
    <t>Lesná, Soběšice</t>
  </si>
  <si>
    <t xml:space="preserve">https://mapy.cz/s/2xFIn </t>
  </si>
  <si>
    <t>Svatá Kateřina</t>
  </si>
  <si>
    <t>Nad Kateřinský most climb</t>
  </si>
  <si>
    <t>Svatá Kateřina, Útěchov</t>
  </si>
  <si>
    <t xml:space="preserve">https://mapy.cz/s/2xOvv </t>
  </si>
  <si>
    <t>Adam. rozhledna od nádru</t>
  </si>
  <si>
    <t>Dlouhé vrchy climb</t>
  </si>
  <si>
    <t>Alexandrova rozhledna climb</t>
  </si>
  <si>
    <t xml:space="preserve">https://mapy.cz/s/2yc5Y </t>
  </si>
  <si>
    <t xml:space="preserve">https://mapy.cz/s/2yc6d </t>
  </si>
  <si>
    <t xml:space="preserve">https://mapy.cz/s/2yc6p </t>
  </si>
  <si>
    <t xml:space="preserve">https://mapy.cz/s/2yc6A </t>
  </si>
  <si>
    <t>Pisárky, Bohunice</t>
  </si>
  <si>
    <t>Riviéra climb</t>
  </si>
  <si>
    <t xml:space="preserve">https://mapy.cz/s/2yyud </t>
  </si>
  <si>
    <t>Kamínky climb</t>
  </si>
  <si>
    <t xml:space="preserve">https://mapy.cz/s/2zdqT </t>
  </si>
  <si>
    <t>Děvín z Dolní Věstonice climb</t>
  </si>
  <si>
    <t>Dolní Věstonice, Pavlov</t>
  </si>
  <si>
    <t xml:space="preserve">https://mapy.cz/s/2zdvu </t>
  </si>
  <si>
    <t>Soutěska - Děvín climb</t>
  </si>
  <si>
    <t xml:space="preserve">https://mapy.cz/s/2zdAx </t>
  </si>
  <si>
    <t>Klentnice, Pavlov</t>
  </si>
  <si>
    <t>Stolová hora z Bavor climb</t>
  </si>
  <si>
    <t>Bavory</t>
  </si>
  <si>
    <t xml:space="preserve">https://mapy.cz/s/2zwGz </t>
  </si>
  <si>
    <t>Děvín z Pavlova climb</t>
  </si>
  <si>
    <t>Pavlov</t>
  </si>
  <si>
    <t xml:space="preserve">https://mapy.cz/s/2zwHj </t>
  </si>
  <si>
    <t>Skalní - Pavlovská climb</t>
  </si>
  <si>
    <t xml:space="preserve">https://mapy.cz/s/2AjpJ </t>
  </si>
  <si>
    <t>Šárka - Myslivna climb</t>
  </si>
  <si>
    <t xml:space="preserve">https://mapy.cz/s/2AjtJ </t>
  </si>
  <si>
    <t>Žebětínská climb</t>
  </si>
  <si>
    <t>https://mapy.cz/s/2AYPu</t>
  </si>
  <si>
    <t>Ke kampusu climb</t>
  </si>
  <si>
    <t xml:space="preserve">https://mapy.cz/s/2AYRl </t>
  </si>
  <si>
    <t>Duck bar sprint climb</t>
  </si>
  <si>
    <t xml:space="preserve">https://mapy.cz/s/2AYTn </t>
  </si>
  <si>
    <t>Crawfish climb</t>
  </si>
  <si>
    <t>Líšeň, Mokrá-Horákov</t>
  </si>
  <si>
    <t xml:space="preserve">https://mapy.cz/s/2AYVA </t>
  </si>
  <si>
    <t xml:space="preserve">https://mapy.cz/s/2AYVY </t>
  </si>
  <si>
    <t>Horákovská myslivna climb</t>
  </si>
  <si>
    <t xml:space="preserve">https://mapy.cz/s/2AYWS </t>
  </si>
  <si>
    <t>K Horákovské myslivně climb</t>
  </si>
  <si>
    <t xml:space="preserve">https://mapy.cz/s/2AYZh </t>
  </si>
  <si>
    <t>Žebětínská</t>
  </si>
  <si>
    <t>Ostrovačice, Žebětín</t>
  </si>
  <si>
    <t>Jámy climb</t>
  </si>
  <si>
    <t>chodníky+terén</t>
  </si>
  <si>
    <t xml:space="preserve">https://mapy.cz/s/2BTor </t>
  </si>
  <si>
    <t>K Pavlovské climb</t>
  </si>
  <si>
    <t>https://mapy.cz/s/2BToZ</t>
  </si>
  <si>
    <t>Myslivna kombi climb</t>
  </si>
  <si>
    <t xml:space="preserve">https://mapy.cz/s/2BTpN </t>
  </si>
  <si>
    <t xml:space="preserve">https://mapy.cz/s/2BTqh </t>
  </si>
  <si>
    <t>TEC Myslivna stoupání ve 3.kole</t>
  </si>
  <si>
    <t>Stoupání k Myslivně</t>
  </si>
  <si>
    <t xml:space="preserve">https://mapy.cz/s/2BTqO </t>
  </si>
  <si>
    <t>Louka nad Myslivnou</t>
  </si>
  <si>
    <t xml:space="preserve">https://mapy.cz/s/2BTrs </t>
  </si>
  <si>
    <t>TEC Myslivna stoupání v 1.kole</t>
  </si>
  <si>
    <t xml:space="preserve">https://mapy.cz/s/2BTrS </t>
  </si>
  <si>
    <t>Popůvky</t>
  </si>
  <si>
    <t>Popůvky start TE cup</t>
  </si>
  <si>
    <t xml:space="preserve">https://mapy.cz/s/2BTsd </t>
  </si>
  <si>
    <t>Popůvky nad rybníkem climb</t>
  </si>
  <si>
    <t xml:space="preserve">https://mapy.cz/s/2BTsx </t>
  </si>
  <si>
    <t>Myslivna terénem start climb</t>
  </si>
  <si>
    <t xml:space="preserve">https://mapy.cz/s/2BYyu </t>
  </si>
  <si>
    <t>Cyklistická climb</t>
  </si>
  <si>
    <t>Osada, Rozdrojovice</t>
  </si>
  <si>
    <t xml:space="preserve">https://mapy.cz/s/2CgnE </t>
  </si>
  <si>
    <t>Myslivna terénem middle climb</t>
  </si>
  <si>
    <t xml:space="preserve">https://mapy.cz/s/2CAYQ </t>
  </si>
  <si>
    <t>Pod Myslivnu climb</t>
  </si>
  <si>
    <t>Nový Lískovec, Pisárky</t>
  </si>
  <si>
    <t xml:space="preserve">https://mapy.cz/s/2CB0R </t>
  </si>
  <si>
    <t>Santon climb</t>
  </si>
  <si>
    <t>Tvarožná</t>
  </si>
  <si>
    <t xml:space="preserve">https://mapy.cz/s/2D23B </t>
  </si>
  <si>
    <t>Santon od hřiště climb</t>
  </si>
  <si>
    <t xml:space="preserve">https://mapy.cz/s/2D25g </t>
  </si>
  <si>
    <t>Z Vrbovce na Hobrtenky climb</t>
  </si>
  <si>
    <t>obtížnéjśí terén</t>
  </si>
  <si>
    <t xml:space="preserve">https://mapy.cz/s/2D27k </t>
  </si>
  <si>
    <t>Potocká climb</t>
  </si>
  <si>
    <t xml:space="preserve">https://mapy.cz/s/2DMT1 </t>
  </si>
  <si>
    <t>Myslivní climb</t>
  </si>
  <si>
    <t>https://mapy.cz/s/2E95u´</t>
  </si>
  <si>
    <t>Výběh k vodárně</t>
  </si>
  <si>
    <t>Komín, Žabovřesky</t>
  </si>
  <si>
    <t xml:space="preserve">https://mapy.cz/s/2Eeny </t>
  </si>
  <si>
    <t>Akátová věž climb</t>
  </si>
  <si>
    <t>Židlochovice</t>
  </si>
  <si>
    <t xml:space="preserve">https://mapy.cz/s/2FTEz </t>
  </si>
  <si>
    <t>Blučina, Židlochovice</t>
  </si>
  <si>
    <t>Výhon od Blučiny climb</t>
  </si>
  <si>
    <t xml:space="preserve">https://mapy.cz/s/2FTI4 </t>
  </si>
  <si>
    <t xml:space="preserve">https://mapy.cz/s/2Gnrd </t>
  </si>
  <si>
    <t>Akátova věž z Blučiny climb</t>
  </si>
  <si>
    <t xml:space="preserve">https://mapy.cz/s/2GnJ0 </t>
  </si>
  <si>
    <t>Myslivna z Lesní climb</t>
  </si>
  <si>
    <t xml:space="preserve">https://mapy.cz/s/2Hcok </t>
  </si>
  <si>
    <t>Kolem Ústředního hřbitova climb</t>
  </si>
  <si>
    <t xml:space="preserve">https://mapy.cz/s/2Hcqt </t>
  </si>
  <si>
    <t>Štýřice, Bohunice</t>
  </si>
  <si>
    <t xml:space="preserve">https://mapy.cz/s/2Hcsc </t>
  </si>
  <si>
    <t>Z Vestonic na hrad</t>
  </si>
  <si>
    <t>Dolní Věstonice</t>
  </si>
  <si>
    <t>Od hradu pod Děvín climb</t>
  </si>
  <si>
    <t xml:space="preserve">https://mapy.cz/s/2Hcu3 </t>
  </si>
  <si>
    <t>Devicky - Devin vrchol</t>
  </si>
  <si>
    <t xml:space="preserve">https://mapy.cz/s/2Hcw4 </t>
  </si>
  <si>
    <t>Kohoutovický Lídl climb</t>
  </si>
  <si>
    <t xml:space="preserve">https://mapy.cz/s/2J4ZY </t>
  </si>
  <si>
    <t>silnice+chodníky</t>
  </si>
  <si>
    <t>Jundrov (hodiny/hajenka)</t>
  </si>
  <si>
    <t xml:space="preserve">https://mapy.cz/s/2JMpL </t>
  </si>
  <si>
    <t>d</t>
  </si>
  <si>
    <t>Nahoru údolím Zátmí</t>
  </si>
  <si>
    <t xml:space="preserve">https://mapy.cz/s/2JMwk </t>
  </si>
  <si>
    <t>INOV-8 TRAILTOUR #17 - climb</t>
  </si>
  <si>
    <t>Pisárky, Jundrov</t>
  </si>
  <si>
    <t xml:space="preserve">https://mapy.cz/s/2JMCF </t>
  </si>
  <si>
    <t>Stojka Výšina</t>
  </si>
  <si>
    <t>asfalt+schody</t>
  </si>
  <si>
    <t xml:space="preserve">https://mapy.cz/s/2JMF0 </t>
  </si>
  <si>
    <t>Palačák climb</t>
  </si>
  <si>
    <t xml:space="preserve">https://mapy.cz/s/2MqJq </t>
  </si>
  <si>
    <t>Palackého vrch</t>
  </si>
  <si>
    <t xml:space="preserve">https://mapy.cz/s/2MqMZ </t>
  </si>
  <si>
    <t>Urbanův kopec z Padělky climb</t>
  </si>
  <si>
    <t xml:space="preserve">https://mapy.cz/s/2MqPP </t>
  </si>
  <si>
    <t>Na Vltavskou climb</t>
  </si>
  <si>
    <t>Starý Lískovec, Bohunice</t>
  </si>
  <si>
    <t xml:space="preserve">https://mapy.cz/s/2MqSq </t>
  </si>
  <si>
    <t>Palackého vrch (terén)</t>
  </si>
  <si>
    <t xml:space="preserve">https://mapy.cz/s/2MDVt </t>
  </si>
  <si>
    <t>Ivanovice</t>
  </si>
  <si>
    <t>Globus climb</t>
  </si>
  <si>
    <t>K Proglasu climb</t>
  </si>
  <si>
    <t xml:space="preserve">https://mapy.cz/s/2PHVi </t>
  </si>
  <si>
    <t>Helenčina studánka po červené</t>
  </si>
  <si>
    <t xml:space="preserve">https://mapy.cz/s/2PI26 </t>
  </si>
  <si>
    <t>Kotlářská climb</t>
  </si>
  <si>
    <t xml:space="preserve">https://mapy.cz/s/2PI9T </t>
  </si>
  <si>
    <t>Brno-střed</t>
  </si>
  <si>
    <t>Medlánky</t>
  </si>
  <si>
    <t>Medlánecký kopec climb</t>
  </si>
  <si>
    <t xml:space="preserve">https://mapy.cz/s/2PIdu </t>
  </si>
  <si>
    <t>Výběh na Medlánecký kopec</t>
  </si>
  <si>
    <t xml:space="preserve">https://mapy.cz/s/2PIh1 </t>
  </si>
  <si>
    <t>Pivovarská climb</t>
  </si>
  <si>
    <t xml:space="preserve">https://mapy.cz/s/2PIm1 </t>
  </si>
  <si>
    <t>Nebovid od silnice climb</t>
  </si>
  <si>
    <t>Nebovidy</t>
  </si>
  <si>
    <t xml:space="preserve">https://mapy.cz/s/2PIqO </t>
  </si>
  <si>
    <t>Královo Pole, Žabovřesky</t>
  </si>
  <si>
    <t>U Vodárny climb</t>
  </si>
  <si>
    <t xml:space="preserve">https://mapy.cz/s/2PINP </t>
  </si>
  <si>
    <t>Zamilec žlutá climb</t>
  </si>
  <si>
    <t xml:space="preserve">https://mapy.cz/s/2PIRS </t>
  </si>
  <si>
    <t>Výletní climb</t>
  </si>
  <si>
    <t xml:space="preserve">https://mapy.cz/s/2RBMW </t>
  </si>
  <si>
    <t>Nad Horákův žleb climb</t>
  </si>
  <si>
    <t>https://mapy.cz/s/2RBS0</t>
  </si>
  <si>
    <t>Bílovické schody climb</t>
  </si>
  <si>
    <t xml:space="preserve">https://mapy.cz/s/2RC1H </t>
  </si>
  <si>
    <t>Babice nad Svitavou</t>
  </si>
  <si>
    <t>Babice U Lišky climb</t>
  </si>
  <si>
    <t xml:space="preserve">https://mapy.cz/s/2RC4T </t>
  </si>
  <si>
    <t>Kopaniny z Těsnohlídkova údolí</t>
  </si>
  <si>
    <t xml:space="preserve">https://mapy.cz/s/2RC93 </t>
  </si>
  <si>
    <t>Těsnohlídkovo údolí, Líšeň</t>
  </si>
  <si>
    <t>Resslův pomník climb</t>
  </si>
  <si>
    <t xml:space="preserve">https://mapy.cz/s/2RCcg </t>
  </si>
  <si>
    <t>Hády, Líšeň</t>
  </si>
  <si>
    <t>Nad Resslův pomník climb</t>
  </si>
  <si>
    <t xml:space="preserve">https://mapy.cz/s/2RCeZ </t>
  </si>
  <si>
    <t>K Jírovcově climb</t>
  </si>
  <si>
    <t xml:space="preserve">https://mapy.cz/s/2RHVQ </t>
  </si>
  <si>
    <t xml:space="preserve">https://mapy.cz/s/2RIsT </t>
  </si>
  <si>
    <t>Segment Návrší Svobody-Jírovcova</t>
  </si>
  <si>
    <t>U Vrtačky climb</t>
  </si>
  <si>
    <t xml:space="preserve">https://mapy.cz/s/2TRnd </t>
  </si>
  <si>
    <t>Bilovice - Kanicky kopec</t>
  </si>
  <si>
    <t xml:space="preserve">https://mapy.cz/s/2TRpv </t>
  </si>
  <si>
    <t>Z Těsnohlídkova údolí nad Bílovice climb</t>
  </si>
  <si>
    <t xml:space="preserve">https://mapy.cz/s/2TRt1 </t>
  </si>
  <si>
    <t xml:space="preserve">https://mapy.cz/s/2VGQu </t>
  </si>
  <si>
    <t xml:space="preserve">https://mapy.cz/s/31Vck </t>
  </si>
  <si>
    <t>Kohoutovická Baba climb</t>
  </si>
  <si>
    <t xml:space="preserve">https://mapy.cz/s/31Vgd </t>
  </si>
  <si>
    <t>K Bašného pomníku climb</t>
  </si>
  <si>
    <t xml:space="preserve">https://mapy.cz/s/31ViB </t>
  </si>
  <si>
    <t>Medlánecké kopce - Malý kopec</t>
  </si>
  <si>
    <t xml:space="preserve">https://mapy.cz/s/31Vky </t>
  </si>
  <si>
    <t>Polanka komín</t>
  </si>
  <si>
    <t>Melatín climb</t>
  </si>
  <si>
    <t>Holedná od rozcestí climb</t>
  </si>
  <si>
    <t>Holedná od Svratky climb</t>
  </si>
  <si>
    <t>K Luži climb</t>
  </si>
  <si>
    <t>Panská louka od Melatínu climb</t>
  </si>
  <si>
    <t>Z Pisárecké na Lesní 2018 climb</t>
  </si>
  <si>
    <t>Holedná East climb</t>
  </si>
  <si>
    <t>Stojka na Holednou</t>
  </si>
  <si>
    <t>Holedná Norht climb</t>
  </si>
  <si>
    <t>K Babě po žluté</t>
  </si>
  <si>
    <t>Farinova zatáčka climb</t>
  </si>
  <si>
    <t>Velká Baba final climb</t>
  </si>
  <si>
    <t>Kohoutovická Baba south climb</t>
  </si>
  <si>
    <t>Skalní climb</t>
  </si>
  <si>
    <t>Kohoutovická Baba ze Skalní climb</t>
  </si>
  <si>
    <t>Červený kopec climb</t>
  </si>
  <si>
    <t>Na Voříškovu climb</t>
  </si>
  <si>
    <t>Krychle Neumann climb</t>
  </si>
  <si>
    <t>Pisárecká-Lesní climb</t>
  </si>
  <si>
    <t>https://mapy.cz/s/3hQ2J</t>
  </si>
  <si>
    <t>https://mapy.cz/s/3hQ3o</t>
  </si>
  <si>
    <t>https://mapy.cz/s/3hQ4c</t>
  </si>
  <si>
    <t>Cerveny kopec</t>
  </si>
  <si>
    <t>https://mapy.cz/s/3hQ4I</t>
  </si>
  <si>
    <t>Stojka pod Pavlovskou</t>
  </si>
  <si>
    <t xml:space="preserve">https://mapy.cz/s/3hQ7Y </t>
  </si>
  <si>
    <t>https://mapy.cz/s/3hQ8s</t>
  </si>
  <si>
    <t>louka</t>
  </si>
  <si>
    <t xml:space="preserve">https://mapy.cz/s/3hQ8L </t>
  </si>
  <si>
    <t>https://mapy.cz/s/3hQ9h</t>
  </si>
  <si>
    <t xml:space="preserve">https://mapy.cz/s/3hQ9W </t>
  </si>
  <si>
    <t>K Luži po Vojance climb</t>
  </si>
  <si>
    <t>Obřany, Bílovice</t>
  </si>
  <si>
    <t>https://mapy.cz/s/3hQat</t>
  </si>
  <si>
    <t>https://mapy.cz/s/3hQaU</t>
  </si>
  <si>
    <t>https://mapy.cz/s/3hQbe</t>
  </si>
  <si>
    <t xml:space="preserve">https://mapy.cz/s/3hQby </t>
  </si>
  <si>
    <t xml:space="preserve">https://mapy.cz/s/3hQbL </t>
  </si>
  <si>
    <t>https://mapy.cz/s/3hQbU</t>
  </si>
  <si>
    <t>https://mapy.cz/s/3hQcl</t>
  </si>
  <si>
    <t xml:space="preserve">https://mapy.cz/s/3hQcQ </t>
  </si>
  <si>
    <t>K Hortenkám hard climb</t>
  </si>
  <si>
    <t>https://mapy.cz/s/3hQdl</t>
  </si>
  <si>
    <t xml:space="preserve">https://mapy.cz/s/3hQdQ </t>
  </si>
  <si>
    <t>https://mapy.cz/s/3hQeG</t>
  </si>
  <si>
    <t>Holedná od Hobrtenek climb</t>
  </si>
  <si>
    <t>https://mapy.cz/s/3hQeY</t>
  </si>
  <si>
    <t xml:space="preserve">https://mapy.cz/s/3hQfr </t>
  </si>
  <si>
    <t>Výška je rozdíl nadmořské výšky cíle a startu, Čas je nejlepší čas 24.12., GAP je ekvivalent tempa na rovině; GAP1 je přepočet výkonu na 1000m</t>
  </si>
  <si>
    <t>Březová climb</t>
  </si>
  <si>
    <t xml:space="preserve">https://mapy.cz/s/3hZ2T </t>
  </si>
  <si>
    <t>Lesní od odbočky climb</t>
  </si>
  <si>
    <t>asfakt+terén</t>
  </si>
  <si>
    <t>https://mapy.cz/s/3id5a</t>
  </si>
  <si>
    <t>Optátova-Holedná climb</t>
  </si>
  <si>
    <t xml:space="preserve">https://mapy.cz/s/3id8V </t>
  </si>
  <si>
    <t>Hradiska long climb</t>
  </si>
  <si>
    <t>https://mapy.cz/s/3ilaY</t>
  </si>
  <si>
    <t>Hradiska climb</t>
  </si>
  <si>
    <t>https://mapy.cz/s/3ilbY</t>
  </si>
  <si>
    <t xml:space="preserve">https://en.mapy.cz/s/3ilH8 </t>
  </si>
  <si>
    <t>https://mapy.cz/s/3iLND</t>
  </si>
  <si>
    <t>K Útěchovu od Adamova climb</t>
  </si>
  <si>
    <t>Antonína Procházky climb</t>
  </si>
  <si>
    <t>https://mapy.cz/s/3l1Z4</t>
  </si>
  <si>
    <t>Borodinova climb</t>
  </si>
  <si>
    <t>https://mapy.cz/s/3l20c</t>
  </si>
  <si>
    <t>Chironova short climb</t>
  </si>
  <si>
    <t>https://mapy.cz/s/3l21Y</t>
  </si>
  <si>
    <t>Kolem Bohunické kaple climb</t>
  </si>
  <si>
    <t>https://mapy.cz/s/3l24V</t>
  </si>
  <si>
    <t>Segmenty do kopců v Brně a okolí (aktualizace 17.1.2019)</t>
  </si>
  <si>
    <t>Nad Pisárkami climb</t>
  </si>
  <si>
    <t>Myslivečkova climb</t>
  </si>
  <si>
    <t>Na Stamicovu od Antrhoposu climb</t>
  </si>
  <si>
    <t>Vinohrady z Celní climb</t>
  </si>
  <si>
    <t>Eliášova climb</t>
  </si>
  <si>
    <t>Úvoz to Žlutý kopec</t>
  </si>
  <si>
    <t>Farinova zatáčka road climb</t>
  </si>
  <si>
    <t>https://www.strava.com/segments/19820091</t>
  </si>
  <si>
    <t>Čertovské bahno climb</t>
  </si>
  <si>
    <t>https://www.strava.com/segments/19954293</t>
  </si>
  <si>
    <t>Čertův kopec od Riviery climb</t>
  </si>
  <si>
    <t>https://www.strava.com/segments/19883906</t>
  </si>
  <si>
    <t>https://www.strava.com/segments/19795272</t>
  </si>
  <si>
    <t>https://www.strava.com/segments/19758456</t>
  </si>
  <si>
    <t>https://www.strava.com/segments/19903015</t>
  </si>
  <si>
    <t>https://www.strava.com/segments/19826254</t>
  </si>
  <si>
    <t>https://www.strava.com/segments/15602635</t>
  </si>
  <si>
    <t>Od Riviéry před Kluchovu na Myslivnu climb</t>
  </si>
  <si>
    <t>https://www.strava.com/segments/19870171</t>
  </si>
  <si>
    <t>https://www.strava.com/segments/19874621</t>
  </si>
  <si>
    <t>https://www.strava.com/segments/11860237</t>
  </si>
  <si>
    <t>Branka climb</t>
  </si>
  <si>
    <t>Pod Chocholou</t>
  </si>
  <si>
    <t>https://www.strava.com/segments/6722868</t>
  </si>
  <si>
    <t>https://www.strava.com/segments/17542121</t>
  </si>
  <si>
    <t>Pod Závist climb</t>
  </si>
  <si>
    <t>https://www.strava.com/segments/20025003</t>
  </si>
  <si>
    <t>Z údolí Veverky k Helenčině studánce</t>
  </si>
  <si>
    <t>https://www.strava.com/segments/16909548</t>
  </si>
  <si>
    <t>Nad Zátmí sprint climb</t>
  </si>
  <si>
    <t>https://www.strava.com/segments/18405294</t>
  </si>
  <si>
    <t>Holedná kopec č.1</t>
  </si>
  <si>
    <t>https://www.strava.com/segments/8214985</t>
  </si>
  <si>
    <t>https://www.strava.com/segments/20466137</t>
  </si>
  <si>
    <t>Baba v oboře climb</t>
  </si>
  <si>
    <t>Lískovecká do Moravan climb</t>
  </si>
  <si>
    <t>Libušina zkratka</t>
  </si>
  <si>
    <t>Dřínový kopec climb</t>
  </si>
  <si>
    <t>Jámy final climb</t>
  </si>
  <si>
    <t>https://www.strava.com/segments/18243425</t>
  </si>
  <si>
    <t>Kolem pomníku Roberta Bartla</t>
  </si>
  <si>
    <t>https://mapy.cz/s/fesamobozo</t>
  </si>
</sst>
</file>

<file path=xl/styles.xml><?xml version="1.0" encoding="utf-8"?>
<styleSheet xmlns="http://schemas.openxmlformats.org/spreadsheetml/2006/main">
  <numFmts count="1">
    <numFmt numFmtId="164" formatCode="0.0%"/>
  </numFmts>
  <fonts count="2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0"/>
      <color theme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C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u/>
      <sz val="9"/>
      <color theme="10"/>
      <name val="Calibri"/>
      <family val="2"/>
      <charset val="238"/>
    </font>
    <font>
      <sz val="7"/>
      <name val="Calibri"/>
      <family val="2"/>
      <charset val="238"/>
    </font>
    <font>
      <sz val="10"/>
      <color rgb="FFFF0000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u/>
      <sz val="8"/>
      <color theme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Alignment="1" applyProtection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45" fontId="10" fillId="0" borderId="1" xfId="1" applyNumberFormat="1" applyFont="1" applyBorder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1" applyFont="1" applyBorder="1" applyAlignment="1" applyProtection="1">
      <alignment horizontal="center" vertical="center" wrapText="1"/>
    </xf>
    <xf numFmtId="0" fontId="22" fillId="2" borderId="1" xfId="1" applyFont="1" applyFill="1" applyBorder="1" applyAlignment="1" applyProtection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22" fillId="2" borderId="1" xfId="1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23" fillId="0" borderId="1" xfId="1" applyFont="1" applyBorder="1" applyAlignment="1" applyProtection="1">
      <alignment horizontal="center" vertical="center" wrapText="1"/>
    </xf>
    <xf numFmtId="45" fontId="5" fillId="0" borderId="1" xfId="1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</xf>
    <xf numFmtId="0" fontId="24" fillId="0" borderId="1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5" borderId="1" xfId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" fontId="10" fillId="0" borderId="1" xfId="1" applyNumberFormat="1" applyFont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2" fillId="0" borderId="0" xfId="1" applyFont="1" applyBorder="1" applyAlignment="1" applyProtection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5" fontId="10" fillId="0" borderId="0" xfId="1" applyNumberFormat="1" applyFont="1" applyBorder="1" applyAlignment="1" applyProtection="1">
      <alignment horizontal="center" vertical="center" wrapText="1"/>
    </xf>
    <xf numFmtId="1" fontId="10" fillId="0" borderId="0" xfId="1" applyNumberFormat="1" applyFont="1" applyBorder="1" applyAlignment="1" applyProtection="1">
      <alignment horizontal="center" vertical="center" wrapText="1"/>
    </xf>
    <xf numFmtId="45" fontId="5" fillId="0" borderId="0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5" borderId="1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1" applyAlignment="1" applyProtection="1">
      <alignment horizontal="center"/>
    </xf>
    <xf numFmtId="0" fontId="28" fillId="0" borderId="1" xfId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1" applyFont="1" applyAlignment="1" applyProtection="1">
      <alignment horizontal="center" vertical="center"/>
    </xf>
  </cellXfs>
  <cellStyles count="2">
    <cellStyle name="Hypertextový odkaz" xfId="1" builtinId="8"/>
    <cellStyle name="normální" xfId="0" builtinId="0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trava.com/segments/16299468" TargetMode="External"/><Relationship Id="rId299" Type="http://schemas.openxmlformats.org/officeDocument/2006/relationships/hyperlink" Target="https://www.strava.com/segments/17448906" TargetMode="External"/><Relationship Id="rId21" Type="http://schemas.openxmlformats.org/officeDocument/2006/relationships/hyperlink" Target="https://mapy.cz/s/2rhqu" TargetMode="External"/><Relationship Id="rId63" Type="http://schemas.openxmlformats.org/officeDocument/2006/relationships/hyperlink" Target="https://www.strava.com/segments/14091802" TargetMode="External"/><Relationship Id="rId159" Type="http://schemas.openxmlformats.org/officeDocument/2006/relationships/hyperlink" Target="https://mapy.cz/s/2sg3h" TargetMode="External"/><Relationship Id="rId324" Type="http://schemas.openxmlformats.org/officeDocument/2006/relationships/hyperlink" Target="https://mapy.cz/s/2BTor" TargetMode="External"/><Relationship Id="rId366" Type="http://schemas.openxmlformats.org/officeDocument/2006/relationships/hyperlink" Target="https://www.strava.com/segments/17768917" TargetMode="External"/><Relationship Id="rId170" Type="http://schemas.openxmlformats.org/officeDocument/2006/relationships/hyperlink" Target="https://www.strava.com/segments/12451396" TargetMode="External"/><Relationship Id="rId226" Type="http://schemas.openxmlformats.org/officeDocument/2006/relationships/hyperlink" Target="https://mapy.cz/s/2uv45" TargetMode="External"/><Relationship Id="rId433" Type="http://schemas.openxmlformats.org/officeDocument/2006/relationships/hyperlink" Target="https://www.strava.com/segments/11446683" TargetMode="External"/><Relationship Id="rId268" Type="http://schemas.openxmlformats.org/officeDocument/2006/relationships/hyperlink" Target="https://www.strava.com/segments/2203367" TargetMode="External"/><Relationship Id="rId475" Type="http://schemas.openxmlformats.org/officeDocument/2006/relationships/hyperlink" Target="https://www.strava.com/segments/19136951" TargetMode="External"/><Relationship Id="rId32" Type="http://schemas.openxmlformats.org/officeDocument/2006/relationships/hyperlink" Target="https://mapy.cz/s/2rhiF" TargetMode="External"/><Relationship Id="rId74" Type="http://schemas.openxmlformats.org/officeDocument/2006/relationships/hyperlink" Target="https://mapy.cz/s/2rfmV" TargetMode="External"/><Relationship Id="rId128" Type="http://schemas.openxmlformats.org/officeDocument/2006/relationships/hyperlink" Target="https://www.strava.com/segments/9317785" TargetMode="External"/><Relationship Id="rId335" Type="http://schemas.openxmlformats.org/officeDocument/2006/relationships/hyperlink" Target="https://www.strava.com/segments/17526464" TargetMode="External"/><Relationship Id="rId377" Type="http://schemas.openxmlformats.org/officeDocument/2006/relationships/hyperlink" Target="https://mapy.cz/s/2Hcw4" TargetMode="External"/><Relationship Id="rId500" Type="http://schemas.openxmlformats.org/officeDocument/2006/relationships/hyperlink" Target="https://mapy.cz/s/3ilbY" TargetMode="External"/><Relationship Id="rId5" Type="http://schemas.openxmlformats.org/officeDocument/2006/relationships/hyperlink" Target="https://www.strava.com/segments/8575931" TargetMode="External"/><Relationship Id="rId181" Type="http://schemas.openxmlformats.org/officeDocument/2006/relationships/hyperlink" Target="https://mapy.cz/s/2tUEK" TargetMode="External"/><Relationship Id="rId237" Type="http://schemas.openxmlformats.org/officeDocument/2006/relationships/hyperlink" Target="https://mapy.cz/s/2uANm" TargetMode="External"/><Relationship Id="rId402" Type="http://schemas.openxmlformats.org/officeDocument/2006/relationships/hyperlink" Target="https://mapy.cz/s/2PI26" TargetMode="External"/><Relationship Id="rId279" Type="http://schemas.openxmlformats.org/officeDocument/2006/relationships/hyperlink" Target="https://mapy.cz/s/2xFFA" TargetMode="External"/><Relationship Id="rId444" Type="http://schemas.openxmlformats.org/officeDocument/2006/relationships/hyperlink" Target="https://mapy.cz/s/31Vgd" TargetMode="External"/><Relationship Id="rId486" Type="http://schemas.openxmlformats.org/officeDocument/2006/relationships/hyperlink" Target="https://mapy.cz/s/3hQeG" TargetMode="External"/><Relationship Id="rId43" Type="http://schemas.openxmlformats.org/officeDocument/2006/relationships/hyperlink" Target="https://www.strava.com/segments/17107814" TargetMode="External"/><Relationship Id="rId139" Type="http://schemas.openxmlformats.org/officeDocument/2006/relationships/hyperlink" Target="https://mapy.cz/s/2rAaa" TargetMode="External"/><Relationship Id="rId290" Type="http://schemas.openxmlformats.org/officeDocument/2006/relationships/hyperlink" Target="https://mapy.cz/s/2yc6p" TargetMode="External"/><Relationship Id="rId304" Type="http://schemas.openxmlformats.org/officeDocument/2006/relationships/hyperlink" Target="https://mapy.cz/s/2AjpJ" TargetMode="External"/><Relationship Id="rId346" Type="http://schemas.openxmlformats.org/officeDocument/2006/relationships/hyperlink" Target="https://mapy.cz/s/2CAYQ" TargetMode="External"/><Relationship Id="rId388" Type="http://schemas.openxmlformats.org/officeDocument/2006/relationships/hyperlink" Target="https://www.strava.com/segments/18053945" TargetMode="External"/><Relationship Id="rId511" Type="http://schemas.openxmlformats.org/officeDocument/2006/relationships/hyperlink" Target="https://www.strava.com/segments/19596461" TargetMode="External"/><Relationship Id="rId85" Type="http://schemas.openxmlformats.org/officeDocument/2006/relationships/hyperlink" Target="https://www.strava.com/segments/16637966" TargetMode="External"/><Relationship Id="rId150" Type="http://schemas.openxmlformats.org/officeDocument/2006/relationships/hyperlink" Target="https://www.strava.com/segments/7296798" TargetMode="External"/><Relationship Id="rId192" Type="http://schemas.openxmlformats.org/officeDocument/2006/relationships/hyperlink" Target="https://mapy.cz/s/2rhsh" TargetMode="External"/><Relationship Id="rId206" Type="http://schemas.openxmlformats.org/officeDocument/2006/relationships/hyperlink" Target="https://www.strava.com/segments/2203368" TargetMode="External"/><Relationship Id="rId413" Type="http://schemas.openxmlformats.org/officeDocument/2006/relationships/hyperlink" Target="https://www.strava.com/segments/18073679" TargetMode="External"/><Relationship Id="rId248" Type="http://schemas.openxmlformats.org/officeDocument/2006/relationships/hyperlink" Target="https://www.strava.com/segments/17254733" TargetMode="External"/><Relationship Id="rId455" Type="http://schemas.openxmlformats.org/officeDocument/2006/relationships/hyperlink" Target="https://mapy.cz/s/3hQ4I" TargetMode="External"/><Relationship Id="rId497" Type="http://schemas.openxmlformats.org/officeDocument/2006/relationships/hyperlink" Target="https://www.strava.com/segments/19566049" TargetMode="External"/><Relationship Id="rId12" Type="http://schemas.openxmlformats.org/officeDocument/2006/relationships/hyperlink" Target="https://mapy.cz/s/2rhtk" TargetMode="External"/><Relationship Id="rId108" Type="http://schemas.openxmlformats.org/officeDocument/2006/relationships/hyperlink" Target="https://www.strava.com/segments/17105951" TargetMode="External"/><Relationship Id="rId315" Type="http://schemas.openxmlformats.org/officeDocument/2006/relationships/hyperlink" Target="https://www.strava.com/segments/11679892" TargetMode="External"/><Relationship Id="rId357" Type="http://schemas.openxmlformats.org/officeDocument/2006/relationships/hyperlink" Target="https://www.strava.com/segments/17661599" TargetMode="External"/><Relationship Id="rId54" Type="http://schemas.openxmlformats.org/officeDocument/2006/relationships/hyperlink" Target="https://mapy.cz/s/2rgrQ" TargetMode="External"/><Relationship Id="rId96" Type="http://schemas.openxmlformats.org/officeDocument/2006/relationships/hyperlink" Target="https://www.strava.com/segments/16576573" TargetMode="External"/><Relationship Id="rId161" Type="http://schemas.openxmlformats.org/officeDocument/2006/relationships/hyperlink" Target="https://mapy.cz/s/2sg3x" TargetMode="External"/><Relationship Id="rId217" Type="http://schemas.openxmlformats.org/officeDocument/2006/relationships/hyperlink" Target="https://mapy.cz/s/2ui2Q" TargetMode="External"/><Relationship Id="rId399" Type="http://schemas.openxmlformats.org/officeDocument/2006/relationships/hyperlink" Target="https://www.strava.com/segments/18153483" TargetMode="External"/><Relationship Id="rId259" Type="http://schemas.openxmlformats.org/officeDocument/2006/relationships/hyperlink" Target="https://www.strava.com/segments/17304110" TargetMode="External"/><Relationship Id="rId424" Type="http://schemas.openxmlformats.org/officeDocument/2006/relationships/hyperlink" Target="https://mapy.cz/s/2RC4T" TargetMode="External"/><Relationship Id="rId466" Type="http://schemas.openxmlformats.org/officeDocument/2006/relationships/hyperlink" Target="https://mapy.cz/s/3hQat" TargetMode="External"/><Relationship Id="rId23" Type="http://schemas.openxmlformats.org/officeDocument/2006/relationships/hyperlink" Target="https://mapy.cz/s/2rhpO" TargetMode="External"/><Relationship Id="rId119" Type="http://schemas.openxmlformats.org/officeDocument/2006/relationships/hyperlink" Target="https://www.strava.com/segments/16415618" TargetMode="External"/><Relationship Id="rId270" Type="http://schemas.openxmlformats.org/officeDocument/2006/relationships/hyperlink" Target="https://www.strava.com/segments/2976325" TargetMode="External"/><Relationship Id="rId326" Type="http://schemas.openxmlformats.org/officeDocument/2006/relationships/hyperlink" Target="https://mapy.cz/s/2BToZ" TargetMode="External"/><Relationship Id="rId65" Type="http://schemas.openxmlformats.org/officeDocument/2006/relationships/hyperlink" Target="https://www.strava.com/segments/16795159" TargetMode="External"/><Relationship Id="rId130" Type="http://schemas.openxmlformats.org/officeDocument/2006/relationships/hyperlink" Target="https://www.strava.com/segments/16248566" TargetMode="External"/><Relationship Id="rId368" Type="http://schemas.openxmlformats.org/officeDocument/2006/relationships/hyperlink" Target="https://www.strava.com/segments/17810505" TargetMode="External"/><Relationship Id="rId172" Type="http://schemas.openxmlformats.org/officeDocument/2006/relationships/hyperlink" Target="https://www.strava.com/segments/17179401" TargetMode="External"/><Relationship Id="rId228" Type="http://schemas.openxmlformats.org/officeDocument/2006/relationships/hyperlink" Target="https://mapy.cz/s/2uv5e" TargetMode="External"/><Relationship Id="rId435" Type="http://schemas.openxmlformats.org/officeDocument/2006/relationships/hyperlink" Target="https://www.strava.com/segments/18297917" TargetMode="External"/><Relationship Id="rId477" Type="http://schemas.openxmlformats.org/officeDocument/2006/relationships/hyperlink" Target="https://www.strava.com/segments/19260799" TargetMode="External"/><Relationship Id="rId281" Type="http://schemas.openxmlformats.org/officeDocument/2006/relationships/hyperlink" Target="https://mapy.cz/s/2xFIn" TargetMode="External"/><Relationship Id="rId337" Type="http://schemas.openxmlformats.org/officeDocument/2006/relationships/hyperlink" Target="https://www.strava.com/segments/8001868" TargetMode="External"/><Relationship Id="rId502" Type="http://schemas.openxmlformats.org/officeDocument/2006/relationships/hyperlink" Target="https://en.mapy.cz/s/3ilH8" TargetMode="External"/><Relationship Id="rId34" Type="http://schemas.openxmlformats.org/officeDocument/2006/relationships/hyperlink" Target="https://mapy.cz/s/2rhhp" TargetMode="External"/><Relationship Id="rId76" Type="http://schemas.openxmlformats.org/officeDocument/2006/relationships/hyperlink" Target="https://mapy.cz/s/2rf8u" TargetMode="External"/><Relationship Id="rId141" Type="http://schemas.openxmlformats.org/officeDocument/2006/relationships/hyperlink" Target="https://mapy.cz/s/2rAbg" TargetMode="External"/><Relationship Id="rId379" Type="http://schemas.openxmlformats.org/officeDocument/2006/relationships/hyperlink" Target="https://mapy.cz/s/2J4ZY" TargetMode="External"/><Relationship Id="rId7" Type="http://schemas.openxmlformats.org/officeDocument/2006/relationships/hyperlink" Target="https://www.strava.com/segments/15834949" TargetMode="External"/><Relationship Id="rId183" Type="http://schemas.openxmlformats.org/officeDocument/2006/relationships/hyperlink" Target="https://mapy.cz/s/2tUIb" TargetMode="External"/><Relationship Id="rId239" Type="http://schemas.openxmlformats.org/officeDocument/2006/relationships/hyperlink" Target="https://www.strava.com/segments/17238848" TargetMode="External"/><Relationship Id="rId390" Type="http://schemas.openxmlformats.org/officeDocument/2006/relationships/hyperlink" Target="https://www.strava.com/segments/9021357" TargetMode="External"/><Relationship Id="rId404" Type="http://schemas.openxmlformats.org/officeDocument/2006/relationships/hyperlink" Target="https://mapy.cz/s/2PI9T" TargetMode="External"/><Relationship Id="rId446" Type="http://schemas.openxmlformats.org/officeDocument/2006/relationships/hyperlink" Target="https://mapy.cz/s/31ViB" TargetMode="External"/><Relationship Id="rId250" Type="http://schemas.openxmlformats.org/officeDocument/2006/relationships/hyperlink" Target="http://www.kanovsky.cz/segmenty-Brno.xlsx" TargetMode="External"/><Relationship Id="rId292" Type="http://schemas.openxmlformats.org/officeDocument/2006/relationships/hyperlink" Target="https://www.strava.com/segments/17409953" TargetMode="External"/><Relationship Id="rId306" Type="http://schemas.openxmlformats.org/officeDocument/2006/relationships/hyperlink" Target="https://mapy.cz/s/2AjtJ" TargetMode="External"/><Relationship Id="rId488" Type="http://schemas.openxmlformats.org/officeDocument/2006/relationships/hyperlink" Target="https://mapy.cz/s/3hQeY" TargetMode="External"/><Relationship Id="rId45" Type="http://schemas.openxmlformats.org/officeDocument/2006/relationships/hyperlink" Target="https://mapy.cz/s/2rgCU" TargetMode="External"/><Relationship Id="rId87" Type="http://schemas.openxmlformats.org/officeDocument/2006/relationships/hyperlink" Target="https://www.strava.com/segments/16505125" TargetMode="External"/><Relationship Id="rId110" Type="http://schemas.openxmlformats.org/officeDocument/2006/relationships/hyperlink" Target="https://www.strava.com/segments/17057207" TargetMode="External"/><Relationship Id="rId348" Type="http://schemas.openxmlformats.org/officeDocument/2006/relationships/hyperlink" Target="https://mapy.cz/s/2CB0R" TargetMode="External"/><Relationship Id="rId513" Type="http://schemas.openxmlformats.org/officeDocument/2006/relationships/hyperlink" Target="https://www.strava.com/segments/20748460" TargetMode="External"/><Relationship Id="rId152" Type="http://schemas.openxmlformats.org/officeDocument/2006/relationships/hyperlink" Target="https://www.strava.com/segments/10029922" TargetMode="External"/><Relationship Id="rId194" Type="http://schemas.openxmlformats.org/officeDocument/2006/relationships/hyperlink" Target="https://mapy.cz/s/2u6km" TargetMode="External"/><Relationship Id="rId208" Type="http://schemas.openxmlformats.org/officeDocument/2006/relationships/hyperlink" Target="https://www.strava.com/segments/5394876" TargetMode="External"/><Relationship Id="rId415" Type="http://schemas.openxmlformats.org/officeDocument/2006/relationships/hyperlink" Target="https://www.strava.com/segments/18073727" TargetMode="External"/><Relationship Id="rId457" Type="http://schemas.openxmlformats.org/officeDocument/2006/relationships/hyperlink" Target="https://mapy.cz/s/3hQ7Y" TargetMode="External"/><Relationship Id="rId240" Type="http://schemas.openxmlformats.org/officeDocument/2006/relationships/hyperlink" Target="https://mapy.cz/s/2uIUW" TargetMode="External"/><Relationship Id="rId261" Type="http://schemas.openxmlformats.org/officeDocument/2006/relationships/hyperlink" Target="https://www.strava.com/segments/17306787" TargetMode="External"/><Relationship Id="rId478" Type="http://schemas.openxmlformats.org/officeDocument/2006/relationships/hyperlink" Target="https://mapy.cz/s/3hQcl" TargetMode="External"/><Relationship Id="rId499" Type="http://schemas.openxmlformats.org/officeDocument/2006/relationships/hyperlink" Target="https://www.strava.com/segments/14559592" TargetMode="External"/><Relationship Id="rId14" Type="http://schemas.openxmlformats.org/officeDocument/2006/relationships/hyperlink" Target="https://mapy.cz/s/2rhsy" TargetMode="External"/><Relationship Id="rId35" Type="http://schemas.openxmlformats.org/officeDocument/2006/relationships/hyperlink" Target="https://mapy.cz/s/2rhgT" TargetMode="External"/><Relationship Id="rId56" Type="http://schemas.openxmlformats.org/officeDocument/2006/relationships/hyperlink" Target="https://mapy.cz/s/2rgfG" TargetMode="External"/><Relationship Id="rId77" Type="http://schemas.openxmlformats.org/officeDocument/2006/relationships/hyperlink" Target="https://www.strava.com/segments/16463579" TargetMode="External"/><Relationship Id="rId100" Type="http://schemas.openxmlformats.org/officeDocument/2006/relationships/hyperlink" Target="https://www.strava.com/segments/15891059" TargetMode="External"/><Relationship Id="rId282" Type="http://schemas.openxmlformats.org/officeDocument/2006/relationships/hyperlink" Target="https://www.strava.com/segments/17375217" TargetMode="External"/><Relationship Id="rId317" Type="http://schemas.openxmlformats.org/officeDocument/2006/relationships/hyperlink" Target="https://mapy.cz/s/2AYVY" TargetMode="External"/><Relationship Id="rId338" Type="http://schemas.openxmlformats.org/officeDocument/2006/relationships/hyperlink" Target="https://mapy.cz/s/2BTsd" TargetMode="External"/><Relationship Id="rId359" Type="http://schemas.openxmlformats.org/officeDocument/2006/relationships/hyperlink" Target="https://www.strava.com/segments/8705211" TargetMode="External"/><Relationship Id="rId503" Type="http://schemas.openxmlformats.org/officeDocument/2006/relationships/hyperlink" Target="https://mapy.cz/s/3iLND" TargetMode="External"/><Relationship Id="rId8" Type="http://schemas.openxmlformats.org/officeDocument/2006/relationships/hyperlink" Target="https://mapy.cz/s/2rhtY" TargetMode="External"/><Relationship Id="rId98" Type="http://schemas.openxmlformats.org/officeDocument/2006/relationships/hyperlink" Target="https://www.strava.com/segments/17000414" TargetMode="External"/><Relationship Id="rId121" Type="http://schemas.openxmlformats.org/officeDocument/2006/relationships/hyperlink" Target="https://www.strava.com/segments/16795135" TargetMode="External"/><Relationship Id="rId142" Type="http://schemas.openxmlformats.org/officeDocument/2006/relationships/hyperlink" Target="https://mapy.cz/s/2rAbL" TargetMode="External"/><Relationship Id="rId163" Type="http://schemas.openxmlformats.org/officeDocument/2006/relationships/hyperlink" Target="https://mapy.cz/s/2sg3L" TargetMode="External"/><Relationship Id="rId184" Type="http://schemas.openxmlformats.org/officeDocument/2006/relationships/hyperlink" Target="https://www.strava.com/segments/16574813" TargetMode="External"/><Relationship Id="rId219" Type="http://schemas.openxmlformats.org/officeDocument/2006/relationships/hyperlink" Target="https://mapy.cz/s/2urGh" TargetMode="External"/><Relationship Id="rId370" Type="http://schemas.openxmlformats.org/officeDocument/2006/relationships/hyperlink" Target="https://www.strava.com/segments/17796445" TargetMode="External"/><Relationship Id="rId391" Type="http://schemas.openxmlformats.org/officeDocument/2006/relationships/hyperlink" Target="https://mapy.cz/s/2MqMZ" TargetMode="External"/><Relationship Id="rId405" Type="http://schemas.openxmlformats.org/officeDocument/2006/relationships/hyperlink" Target="https://www.strava.com/segments/18109365" TargetMode="External"/><Relationship Id="rId426" Type="http://schemas.openxmlformats.org/officeDocument/2006/relationships/hyperlink" Target="https://mapy.cz/s/2RC93" TargetMode="External"/><Relationship Id="rId447" Type="http://schemas.openxmlformats.org/officeDocument/2006/relationships/hyperlink" Target="https://www.strava.com/segments/7086956" TargetMode="External"/><Relationship Id="rId230" Type="http://schemas.openxmlformats.org/officeDocument/2006/relationships/hyperlink" Target="https://mapy.cz/s/2uv6G" TargetMode="External"/><Relationship Id="rId251" Type="http://schemas.openxmlformats.org/officeDocument/2006/relationships/hyperlink" Target="https://www.strava.com/segments/17260946" TargetMode="External"/><Relationship Id="rId468" Type="http://schemas.openxmlformats.org/officeDocument/2006/relationships/hyperlink" Target="https://mapy.cz/s/3hQaU" TargetMode="External"/><Relationship Id="rId489" Type="http://schemas.openxmlformats.org/officeDocument/2006/relationships/hyperlink" Target="https://www.strava.com/segments/19320012" TargetMode="External"/><Relationship Id="rId25" Type="http://schemas.openxmlformats.org/officeDocument/2006/relationships/hyperlink" Target="https://mapy.cz/s/2rhpd" TargetMode="External"/><Relationship Id="rId46" Type="http://schemas.openxmlformats.org/officeDocument/2006/relationships/hyperlink" Target="https://mapy.cz/s/2rgCg" TargetMode="External"/><Relationship Id="rId67" Type="http://schemas.openxmlformats.org/officeDocument/2006/relationships/hyperlink" Target="https://www.strava.com/segments/16508542" TargetMode="External"/><Relationship Id="rId272" Type="http://schemas.openxmlformats.org/officeDocument/2006/relationships/hyperlink" Target="https://www.strava.com/segments/4913609" TargetMode="External"/><Relationship Id="rId293" Type="http://schemas.openxmlformats.org/officeDocument/2006/relationships/hyperlink" Target="https://www.strava.com/segments/17433477" TargetMode="External"/><Relationship Id="rId307" Type="http://schemas.openxmlformats.org/officeDocument/2006/relationships/hyperlink" Target="https://mapy.cz/s/2rhgy" TargetMode="External"/><Relationship Id="rId328" Type="http://schemas.openxmlformats.org/officeDocument/2006/relationships/hyperlink" Target="https://mapy.cz/s/2BTpN" TargetMode="External"/><Relationship Id="rId349" Type="http://schemas.openxmlformats.org/officeDocument/2006/relationships/hyperlink" Target="https://www.strava.com/segments/17604685" TargetMode="External"/><Relationship Id="rId514" Type="http://schemas.openxmlformats.org/officeDocument/2006/relationships/printerSettings" Target="../printerSettings/printerSettings1.bin"/><Relationship Id="rId88" Type="http://schemas.openxmlformats.org/officeDocument/2006/relationships/hyperlink" Target="https://www.strava.com/segments/16524569" TargetMode="External"/><Relationship Id="rId111" Type="http://schemas.openxmlformats.org/officeDocument/2006/relationships/hyperlink" Target="https://www.strava.com/segments/16663096" TargetMode="External"/><Relationship Id="rId132" Type="http://schemas.openxmlformats.org/officeDocument/2006/relationships/hyperlink" Target="https://www.strava.com/segments/8467379" TargetMode="External"/><Relationship Id="rId153" Type="http://schemas.openxmlformats.org/officeDocument/2006/relationships/hyperlink" Target="https://www.strava.com/segments/8842238" TargetMode="External"/><Relationship Id="rId174" Type="http://schemas.openxmlformats.org/officeDocument/2006/relationships/hyperlink" Target="https://www.strava.com/segments/17179465" TargetMode="External"/><Relationship Id="rId195" Type="http://schemas.openxmlformats.org/officeDocument/2006/relationships/hyperlink" Target="https://mapy.cz/s/2u6lc" TargetMode="External"/><Relationship Id="rId209" Type="http://schemas.openxmlformats.org/officeDocument/2006/relationships/hyperlink" Target="https://www.strava.com/segments/17220157" TargetMode="External"/><Relationship Id="rId360" Type="http://schemas.openxmlformats.org/officeDocument/2006/relationships/hyperlink" Target="https://mapy.cz/s/2Eeny" TargetMode="External"/><Relationship Id="rId381" Type="http://schemas.openxmlformats.org/officeDocument/2006/relationships/hyperlink" Target="https://mapy.cz/s/2JMpL" TargetMode="External"/><Relationship Id="rId416" Type="http://schemas.openxmlformats.org/officeDocument/2006/relationships/hyperlink" Target="https://mapy.cz/s/2PIRS" TargetMode="External"/><Relationship Id="rId220" Type="http://schemas.openxmlformats.org/officeDocument/2006/relationships/hyperlink" Target="https://www.strava.com/segments/17226735" TargetMode="External"/><Relationship Id="rId241" Type="http://schemas.openxmlformats.org/officeDocument/2006/relationships/hyperlink" Target="https://www.strava.com/segments/17247458" TargetMode="External"/><Relationship Id="rId437" Type="http://schemas.openxmlformats.org/officeDocument/2006/relationships/hyperlink" Target="https://www.strava.com/segments/17647496" TargetMode="External"/><Relationship Id="rId458" Type="http://schemas.openxmlformats.org/officeDocument/2006/relationships/hyperlink" Target="https://www.strava.com/segments/19344151" TargetMode="External"/><Relationship Id="rId479" Type="http://schemas.openxmlformats.org/officeDocument/2006/relationships/hyperlink" Target="https://www.strava.com/segments/19509673" TargetMode="External"/><Relationship Id="rId15" Type="http://schemas.openxmlformats.org/officeDocument/2006/relationships/hyperlink" Target="https://mapy.cz/s/2rhs3" TargetMode="External"/><Relationship Id="rId36" Type="http://schemas.openxmlformats.org/officeDocument/2006/relationships/hyperlink" Target="https://mapy.cz/s/2rhgi" TargetMode="External"/><Relationship Id="rId57" Type="http://schemas.openxmlformats.org/officeDocument/2006/relationships/hyperlink" Target="https://mapy.cz/s/2rgea" TargetMode="External"/><Relationship Id="rId262" Type="http://schemas.openxmlformats.org/officeDocument/2006/relationships/hyperlink" Target="https://mapy.cz/s/2w95c" TargetMode="External"/><Relationship Id="rId283" Type="http://schemas.openxmlformats.org/officeDocument/2006/relationships/hyperlink" Target="https://mapy.cz/s/2xOvv" TargetMode="External"/><Relationship Id="rId318" Type="http://schemas.openxmlformats.org/officeDocument/2006/relationships/hyperlink" Target="https://www.strava.com/segments/17512529" TargetMode="External"/><Relationship Id="rId339" Type="http://schemas.openxmlformats.org/officeDocument/2006/relationships/hyperlink" Target="https://www.strava.com/segments/17558198" TargetMode="External"/><Relationship Id="rId490" Type="http://schemas.openxmlformats.org/officeDocument/2006/relationships/hyperlink" Target="https://mapy.cz/s/3hQfr" TargetMode="External"/><Relationship Id="rId504" Type="http://schemas.openxmlformats.org/officeDocument/2006/relationships/hyperlink" Target="https://www.strava.com/segments/19589915?filter=overall" TargetMode="External"/><Relationship Id="rId78" Type="http://schemas.openxmlformats.org/officeDocument/2006/relationships/hyperlink" Target="https://www.strava.com/segments/16987392" TargetMode="External"/><Relationship Id="rId99" Type="http://schemas.openxmlformats.org/officeDocument/2006/relationships/hyperlink" Target="https://www.strava.com/segments/17000453" TargetMode="External"/><Relationship Id="rId101" Type="http://schemas.openxmlformats.org/officeDocument/2006/relationships/hyperlink" Target="https://www.strava.com/segments/15602635" TargetMode="External"/><Relationship Id="rId122" Type="http://schemas.openxmlformats.org/officeDocument/2006/relationships/hyperlink" Target="https://www.strava.com/segments/16155963" TargetMode="External"/><Relationship Id="rId143" Type="http://schemas.openxmlformats.org/officeDocument/2006/relationships/hyperlink" Target="https://mapy.cz/s/2rAct" TargetMode="External"/><Relationship Id="rId164" Type="http://schemas.openxmlformats.org/officeDocument/2006/relationships/hyperlink" Target="https://mapy.cz/s/2sg3R" TargetMode="External"/><Relationship Id="rId185" Type="http://schemas.openxmlformats.org/officeDocument/2006/relationships/hyperlink" Target="https://www.strava.com/segments/7034502" TargetMode="External"/><Relationship Id="rId350" Type="http://schemas.openxmlformats.org/officeDocument/2006/relationships/hyperlink" Target="https://mapy.cz/s/2D23B" TargetMode="External"/><Relationship Id="rId371" Type="http://schemas.openxmlformats.org/officeDocument/2006/relationships/hyperlink" Target="https://mapy.cz/s/2Hcqt" TargetMode="External"/><Relationship Id="rId406" Type="http://schemas.openxmlformats.org/officeDocument/2006/relationships/hyperlink" Target="https://mapy.cz/s/2PIdu" TargetMode="External"/><Relationship Id="rId9" Type="http://schemas.openxmlformats.org/officeDocument/2006/relationships/hyperlink" Target="https://www.strava.com/segments/7320986" TargetMode="External"/><Relationship Id="rId210" Type="http://schemas.openxmlformats.org/officeDocument/2006/relationships/hyperlink" Target="https://www.strava.com/segments/17220128" TargetMode="External"/><Relationship Id="rId392" Type="http://schemas.openxmlformats.org/officeDocument/2006/relationships/hyperlink" Target="https://www.strava.com/segments/17952467" TargetMode="External"/><Relationship Id="rId427" Type="http://schemas.openxmlformats.org/officeDocument/2006/relationships/hyperlink" Target="https://www.strava.com/segments/18242736" TargetMode="External"/><Relationship Id="rId448" Type="http://schemas.openxmlformats.org/officeDocument/2006/relationships/hyperlink" Target="https://mapy.cz/s/31Vky" TargetMode="External"/><Relationship Id="rId469" Type="http://schemas.openxmlformats.org/officeDocument/2006/relationships/hyperlink" Target="https://www.strava.com/segments/19071303" TargetMode="External"/><Relationship Id="rId26" Type="http://schemas.openxmlformats.org/officeDocument/2006/relationships/hyperlink" Target="https://mapy.cz/s/2rhoY" TargetMode="External"/><Relationship Id="rId231" Type="http://schemas.openxmlformats.org/officeDocument/2006/relationships/hyperlink" Target="https://mapy.cz/s/2uv7G" TargetMode="External"/><Relationship Id="rId252" Type="http://schemas.openxmlformats.org/officeDocument/2006/relationships/hyperlink" Target="https://mapy.cz/s/2vgvF" TargetMode="External"/><Relationship Id="rId273" Type="http://schemas.openxmlformats.org/officeDocument/2006/relationships/hyperlink" Target="https://www.strava.com/segments/5394873" TargetMode="External"/><Relationship Id="rId294" Type="http://schemas.openxmlformats.org/officeDocument/2006/relationships/hyperlink" Target="https://mapy.cz/s/2zdqT" TargetMode="External"/><Relationship Id="rId308" Type="http://schemas.openxmlformats.org/officeDocument/2006/relationships/hyperlink" Target="https://www.strava.com/segments/16671415" TargetMode="External"/><Relationship Id="rId329" Type="http://schemas.openxmlformats.org/officeDocument/2006/relationships/hyperlink" Target="https://www.strava.com/segments/17535130" TargetMode="External"/><Relationship Id="rId480" Type="http://schemas.openxmlformats.org/officeDocument/2006/relationships/hyperlink" Target="https://mapy.cz/s/3hQcQ" TargetMode="External"/><Relationship Id="rId47" Type="http://schemas.openxmlformats.org/officeDocument/2006/relationships/hyperlink" Target="https://mapy.cz/s/2rgAS" TargetMode="External"/><Relationship Id="rId68" Type="http://schemas.openxmlformats.org/officeDocument/2006/relationships/hyperlink" Target="https://www.strava.com/segments/16516388" TargetMode="External"/><Relationship Id="rId89" Type="http://schemas.openxmlformats.org/officeDocument/2006/relationships/hyperlink" Target="https://www.strava.com/segments/16400164" TargetMode="External"/><Relationship Id="rId112" Type="http://schemas.openxmlformats.org/officeDocument/2006/relationships/hyperlink" Target="https://www.strava.com/segments/16987318" TargetMode="External"/><Relationship Id="rId133" Type="http://schemas.openxmlformats.org/officeDocument/2006/relationships/hyperlink" Target="https://www.strava.com/segments/1694727" TargetMode="External"/><Relationship Id="rId154" Type="http://schemas.openxmlformats.org/officeDocument/2006/relationships/hyperlink" Target="https://www.strava.com/segments/17141971" TargetMode="External"/><Relationship Id="rId175" Type="http://schemas.openxmlformats.org/officeDocument/2006/relationships/hyperlink" Target="https://www.strava.com/segments/17179545" TargetMode="External"/><Relationship Id="rId340" Type="http://schemas.openxmlformats.org/officeDocument/2006/relationships/hyperlink" Target="https://mapy.cz/s/2BTsx" TargetMode="External"/><Relationship Id="rId361" Type="http://schemas.openxmlformats.org/officeDocument/2006/relationships/hyperlink" Target="https://www.strava.com/segments/17745837" TargetMode="External"/><Relationship Id="rId196" Type="http://schemas.openxmlformats.org/officeDocument/2006/relationships/hyperlink" Target="https://mapy.cz/s/2u6mZ" TargetMode="External"/><Relationship Id="rId200" Type="http://schemas.openxmlformats.org/officeDocument/2006/relationships/hyperlink" Target="https://www.strava.com/segments/13659320" TargetMode="External"/><Relationship Id="rId382" Type="http://schemas.openxmlformats.org/officeDocument/2006/relationships/hyperlink" Target="https://www.strava.com/segments/16786030" TargetMode="External"/><Relationship Id="rId417" Type="http://schemas.openxmlformats.org/officeDocument/2006/relationships/hyperlink" Target="https://www.strava.com/segments/18273786" TargetMode="External"/><Relationship Id="rId438" Type="http://schemas.openxmlformats.org/officeDocument/2006/relationships/hyperlink" Target="https://mapy.cz/s/2TRpv" TargetMode="External"/><Relationship Id="rId459" Type="http://schemas.openxmlformats.org/officeDocument/2006/relationships/hyperlink" Target="https://www.strava.com/segments/19335626" TargetMode="External"/><Relationship Id="rId16" Type="http://schemas.openxmlformats.org/officeDocument/2006/relationships/hyperlink" Target="https://mapy.cz/s/2rhrV" TargetMode="External"/><Relationship Id="rId221" Type="http://schemas.openxmlformats.org/officeDocument/2006/relationships/hyperlink" Target="https://mapy.cz/s/2usEb" TargetMode="External"/><Relationship Id="rId242" Type="http://schemas.openxmlformats.org/officeDocument/2006/relationships/hyperlink" Target="https://mapy.cz/s/2uT1Y" TargetMode="External"/><Relationship Id="rId263" Type="http://schemas.openxmlformats.org/officeDocument/2006/relationships/hyperlink" Target="https://www.strava.com/segments/17336690" TargetMode="External"/><Relationship Id="rId284" Type="http://schemas.openxmlformats.org/officeDocument/2006/relationships/hyperlink" Target="https://www.strava.com/segments/5394875" TargetMode="External"/><Relationship Id="rId319" Type="http://schemas.openxmlformats.org/officeDocument/2006/relationships/hyperlink" Target="https://mapy.cz/s/2AYWS" TargetMode="External"/><Relationship Id="rId470" Type="http://schemas.openxmlformats.org/officeDocument/2006/relationships/hyperlink" Target="https://mapy.cz/s/3hQbe" TargetMode="External"/><Relationship Id="rId491" Type="http://schemas.openxmlformats.org/officeDocument/2006/relationships/hyperlink" Target="https://www.strava.com/segments/16366278" TargetMode="External"/><Relationship Id="rId505" Type="http://schemas.openxmlformats.org/officeDocument/2006/relationships/hyperlink" Target="https://www.strava.com/segments/19694434" TargetMode="External"/><Relationship Id="rId37" Type="http://schemas.openxmlformats.org/officeDocument/2006/relationships/hyperlink" Target="https://mapy.cz/s/2rhfU" TargetMode="External"/><Relationship Id="rId58" Type="http://schemas.openxmlformats.org/officeDocument/2006/relationships/hyperlink" Target="https://mapy.cz/s/2rgdP" TargetMode="External"/><Relationship Id="rId79" Type="http://schemas.openxmlformats.org/officeDocument/2006/relationships/hyperlink" Target="https://www.strava.com/segments/16512761" TargetMode="External"/><Relationship Id="rId102" Type="http://schemas.openxmlformats.org/officeDocument/2006/relationships/hyperlink" Target="https://www.strava.com/segments/16646338" TargetMode="External"/><Relationship Id="rId123" Type="http://schemas.openxmlformats.org/officeDocument/2006/relationships/hyperlink" Target="https://www.strava.com/segments/16213201" TargetMode="External"/><Relationship Id="rId144" Type="http://schemas.openxmlformats.org/officeDocument/2006/relationships/hyperlink" Target="https://mapy.cz/s/2rAdu" TargetMode="External"/><Relationship Id="rId330" Type="http://schemas.openxmlformats.org/officeDocument/2006/relationships/hyperlink" Target="https://mapy.cz/s/2BTqh" TargetMode="External"/><Relationship Id="rId90" Type="http://schemas.openxmlformats.org/officeDocument/2006/relationships/hyperlink" Target="https://www.strava.com/segments/16456788" TargetMode="External"/><Relationship Id="rId165" Type="http://schemas.openxmlformats.org/officeDocument/2006/relationships/hyperlink" Target="https://mapy.cz/s/2sg3Y" TargetMode="External"/><Relationship Id="rId186" Type="http://schemas.openxmlformats.org/officeDocument/2006/relationships/hyperlink" Target="https://www.strava.com/segments/17215788" TargetMode="External"/><Relationship Id="rId351" Type="http://schemas.openxmlformats.org/officeDocument/2006/relationships/hyperlink" Target="https://www.strava.com/segments/17604674" TargetMode="External"/><Relationship Id="rId372" Type="http://schemas.openxmlformats.org/officeDocument/2006/relationships/hyperlink" Target="https://mapy.cz/s/2Hcsc" TargetMode="External"/><Relationship Id="rId393" Type="http://schemas.openxmlformats.org/officeDocument/2006/relationships/hyperlink" Target="https://mapy.cz/s/2MqPP" TargetMode="External"/><Relationship Id="rId407" Type="http://schemas.openxmlformats.org/officeDocument/2006/relationships/hyperlink" Target="https://www.strava.com/segments/6822129" TargetMode="External"/><Relationship Id="rId428" Type="http://schemas.openxmlformats.org/officeDocument/2006/relationships/hyperlink" Target="https://mapy.cz/s/2RCcg" TargetMode="External"/><Relationship Id="rId449" Type="http://schemas.openxmlformats.org/officeDocument/2006/relationships/hyperlink" Target="https://www.strava.com/segments/19536126" TargetMode="External"/><Relationship Id="rId211" Type="http://schemas.openxmlformats.org/officeDocument/2006/relationships/hyperlink" Target="https://www.strava.com/segments/5540700" TargetMode="External"/><Relationship Id="rId232" Type="http://schemas.openxmlformats.org/officeDocument/2006/relationships/hyperlink" Target="https://mapy.cz/s/2uv87" TargetMode="External"/><Relationship Id="rId253" Type="http://schemas.openxmlformats.org/officeDocument/2006/relationships/hyperlink" Target="https://www.strava.com/segments/17260989" TargetMode="External"/><Relationship Id="rId274" Type="http://schemas.openxmlformats.org/officeDocument/2006/relationships/hyperlink" Target="https://www.strava.com/segments/5445544" TargetMode="External"/><Relationship Id="rId295" Type="http://schemas.openxmlformats.org/officeDocument/2006/relationships/hyperlink" Target="https://www.strava.com/segments/17422938" TargetMode="External"/><Relationship Id="rId309" Type="http://schemas.openxmlformats.org/officeDocument/2006/relationships/hyperlink" Target="https://www.strava.com/segments/17279095" TargetMode="External"/><Relationship Id="rId460" Type="http://schemas.openxmlformats.org/officeDocument/2006/relationships/hyperlink" Target="https://mapy.cz/s/3hQ8L" TargetMode="External"/><Relationship Id="rId481" Type="http://schemas.openxmlformats.org/officeDocument/2006/relationships/hyperlink" Target="https://www.strava.com/segments/18972034" TargetMode="External"/><Relationship Id="rId27" Type="http://schemas.openxmlformats.org/officeDocument/2006/relationships/hyperlink" Target="https://mapy.cz/s/2rhmT" TargetMode="External"/><Relationship Id="rId48" Type="http://schemas.openxmlformats.org/officeDocument/2006/relationships/hyperlink" Target="https://mapy.cz/s/2rgAh" TargetMode="External"/><Relationship Id="rId69" Type="http://schemas.openxmlformats.org/officeDocument/2006/relationships/hyperlink" Target="https://www.strava.com/segments/15579577" TargetMode="External"/><Relationship Id="rId113" Type="http://schemas.openxmlformats.org/officeDocument/2006/relationships/hyperlink" Target="https://www.strava.com/segments/14756940" TargetMode="External"/><Relationship Id="rId134" Type="http://schemas.openxmlformats.org/officeDocument/2006/relationships/hyperlink" Target="https://mapy.cz/s/2rA7s" TargetMode="External"/><Relationship Id="rId320" Type="http://schemas.openxmlformats.org/officeDocument/2006/relationships/hyperlink" Target="https://www.strava.com/segments/17512544" TargetMode="External"/><Relationship Id="rId80" Type="http://schemas.openxmlformats.org/officeDocument/2006/relationships/hyperlink" Target="https://www.strava.com/segments/16791999" TargetMode="External"/><Relationship Id="rId155" Type="http://schemas.openxmlformats.org/officeDocument/2006/relationships/hyperlink" Target="https://www.strava.com/segments/9279466" TargetMode="External"/><Relationship Id="rId176" Type="http://schemas.openxmlformats.org/officeDocument/2006/relationships/hyperlink" Target="https://www.strava.com/segments/11275069" TargetMode="External"/><Relationship Id="rId197" Type="http://schemas.openxmlformats.org/officeDocument/2006/relationships/hyperlink" Target="https://mapy.cz/s/2u6nN" TargetMode="External"/><Relationship Id="rId341" Type="http://schemas.openxmlformats.org/officeDocument/2006/relationships/hyperlink" Target="https://www.strava.com/segments/17564362" TargetMode="External"/><Relationship Id="rId362" Type="http://schemas.openxmlformats.org/officeDocument/2006/relationships/hyperlink" Target="https://mapy.cz/s/2FTEz" TargetMode="External"/><Relationship Id="rId383" Type="http://schemas.openxmlformats.org/officeDocument/2006/relationships/hyperlink" Target="https://mapy.cz/s/2JMwk" TargetMode="External"/><Relationship Id="rId418" Type="http://schemas.openxmlformats.org/officeDocument/2006/relationships/hyperlink" Target="https://mapy.cz/s/2RBMW" TargetMode="External"/><Relationship Id="rId439" Type="http://schemas.openxmlformats.org/officeDocument/2006/relationships/hyperlink" Target="https://www.strava.com/segments/16645782" TargetMode="External"/><Relationship Id="rId201" Type="http://schemas.openxmlformats.org/officeDocument/2006/relationships/hyperlink" Target="https://www.strava.com/segments/14581903" TargetMode="External"/><Relationship Id="rId222" Type="http://schemas.openxmlformats.org/officeDocument/2006/relationships/hyperlink" Target="https://www.strava.com/segments/17227387" TargetMode="External"/><Relationship Id="rId243" Type="http://schemas.openxmlformats.org/officeDocument/2006/relationships/hyperlink" Target="https://www.strava.com/segments/17247465" TargetMode="External"/><Relationship Id="rId264" Type="http://schemas.openxmlformats.org/officeDocument/2006/relationships/hyperlink" Target="https://mapy.cz/s/2wU1P" TargetMode="External"/><Relationship Id="rId285" Type="http://schemas.openxmlformats.org/officeDocument/2006/relationships/hyperlink" Target="https://www.strava.com/segments/8536537" TargetMode="External"/><Relationship Id="rId450" Type="http://schemas.openxmlformats.org/officeDocument/2006/relationships/hyperlink" Target="https://mapy.cz/s/3hQ2J" TargetMode="External"/><Relationship Id="rId471" Type="http://schemas.openxmlformats.org/officeDocument/2006/relationships/hyperlink" Target="https://www.strava.com/segments/19062838" TargetMode="External"/><Relationship Id="rId506" Type="http://schemas.openxmlformats.org/officeDocument/2006/relationships/hyperlink" Target="https://mapy.cz/s/3l1Z4" TargetMode="External"/><Relationship Id="rId17" Type="http://schemas.openxmlformats.org/officeDocument/2006/relationships/hyperlink" Target="https://mapy.cz/s/2rhrN" TargetMode="External"/><Relationship Id="rId38" Type="http://schemas.openxmlformats.org/officeDocument/2006/relationships/hyperlink" Target="https://mapy.cz/s/2rheh" TargetMode="External"/><Relationship Id="rId59" Type="http://schemas.openxmlformats.org/officeDocument/2006/relationships/hyperlink" Target="https://mapy.cz/s/2rfF8" TargetMode="External"/><Relationship Id="rId103" Type="http://schemas.openxmlformats.org/officeDocument/2006/relationships/hyperlink" Target="https://www.strava.com/segments/16935836" TargetMode="External"/><Relationship Id="rId124" Type="http://schemas.openxmlformats.org/officeDocument/2006/relationships/hyperlink" Target="https://www.strava.com/segments/16516045" TargetMode="External"/><Relationship Id="rId310" Type="http://schemas.openxmlformats.org/officeDocument/2006/relationships/hyperlink" Target="https://mapy.cz/s/2AYPu" TargetMode="External"/><Relationship Id="rId492" Type="http://schemas.openxmlformats.org/officeDocument/2006/relationships/hyperlink" Target="https://mapy.cz/s/3hZ2T" TargetMode="External"/><Relationship Id="rId70" Type="http://schemas.openxmlformats.org/officeDocument/2006/relationships/hyperlink" Target="https://mapy.cz/s/2rfwA" TargetMode="External"/><Relationship Id="rId91" Type="http://schemas.openxmlformats.org/officeDocument/2006/relationships/hyperlink" Target="https://www.strava.com/segments/16783877" TargetMode="External"/><Relationship Id="rId145" Type="http://schemas.openxmlformats.org/officeDocument/2006/relationships/hyperlink" Target="https://mapy.cz/s/2rAdT" TargetMode="External"/><Relationship Id="rId166" Type="http://schemas.openxmlformats.org/officeDocument/2006/relationships/hyperlink" Target="https://mapy.cz/s/2sg48" TargetMode="External"/><Relationship Id="rId187" Type="http://schemas.openxmlformats.org/officeDocument/2006/relationships/hyperlink" Target="https://www.strava.com/segments/17215800" TargetMode="External"/><Relationship Id="rId331" Type="http://schemas.openxmlformats.org/officeDocument/2006/relationships/hyperlink" Target="https://www.strava.com/segments/15549711" TargetMode="External"/><Relationship Id="rId352" Type="http://schemas.openxmlformats.org/officeDocument/2006/relationships/hyperlink" Target="https://mapy.cz/s/2D25g" TargetMode="External"/><Relationship Id="rId373" Type="http://schemas.openxmlformats.org/officeDocument/2006/relationships/hyperlink" Target="https://www.strava.com/segments/9405504" TargetMode="External"/><Relationship Id="rId394" Type="http://schemas.openxmlformats.org/officeDocument/2006/relationships/hyperlink" Target="https://www.strava.com/segments/17951405" TargetMode="External"/><Relationship Id="rId408" Type="http://schemas.openxmlformats.org/officeDocument/2006/relationships/hyperlink" Target="https://mapy.cz/s/2PIh1" TargetMode="External"/><Relationship Id="rId429" Type="http://schemas.openxmlformats.org/officeDocument/2006/relationships/hyperlink" Target="https://www.strava.com/segments/18242740" TargetMode="External"/><Relationship Id="rId1" Type="http://schemas.openxmlformats.org/officeDocument/2006/relationships/hyperlink" Target="https://www.strava.com/segments/13619468" TargetMode="External"/><Relationship Id="rId212" Type="http://schemas.openxmlformats.org/officeDocument/2006/relationships/hyperlink" Target="https://mapy.cz/s/2ugys" TargetMode="External"/><Relationship Id="rId233" Type="http://schemas.openxmlformats.org/officeDocument/2006/relationships/hyperlink" Target="https://mapy.cz/s/2uv95" TargetMode="External"/><Relationship Id="rId254" Type="http://schemas.openxmlformats.org/officeDocument/2006/relationships/hyperlink" Target="https://mapy.cz/s/2vgJO" TargetMode="External"/><Relationship Id="rId440" Type="http://schemas.openxmlformats.org/officeDocument/2006/relationships/hyperlink" Target="https://mapy.cz/s/2TRt1" TargetMode="External"/><Relationship Id="rId28" Type="http://schemas.openxmlformats.org/officeDocument/2006/relationships/hyperlink" Target="https://mapy.cz/s/2rhme" TargetMode="External"/><Relationship Id="rId49" Type="http://schemas.openxmlformats.org/officeDocument/2006/relationships/hyperlink" Target="https://mapy.cz/s/2rgz2" TargetMode="External"/><Relationship Id="rId114" Type="http://schemas.openxmlformats.org/officeDocument/2006/relationships/hyperlink" Target="https://www.strava.com/segments/16560619" TargetMode="External"/><Relationship Id="rId275" Type="http://schemas.openxmlformats.org/officeDocument/2006/relationships/hyperlink" Target="https://www.strava.com/segments/5558584" TargetMode="External"/><Relationship Id="rId296" Type="http://schemas.openxmlformats.org/officeDocument/2006/relationships/hyperlink" Target="https://mapy.cz/s/2zdvu" TargetMode="External"/><Relationship Id="rId300" Type="http://schemas.openxmlformats.org/officeDocument/2006/relationships/hyperlink" Target="https://mapy.cz/s/2zwGz" TargetMode="External"/><Relationship Id="rId461" Type="http://schemas.openxmlformats.org/officeDocument/2006/relationships/hyperlink" Target="https://www.strava.com/segments/19190654" TargetMode="External"/><Relationship Id="rId482" Type="http://schemas.openxmlformats.org/officeDocument/2006/relationships/hyperlink" Target="https://mapy.cz/s/3hQdl" TargetMode="External"/><Relationship Id="rId60" Type="http://schemas.openxmlformats.org/officeDocument/2006/relationships/hyperlink" Target="https://mapy.cz/s/2rfEl" TargetMode="External"/><Relationship Id="rId81" Type="http://schemas.openxmlformats.org/officeDocument/2006/relationships/hyperlink" Target="https://www.strava.com/segments/16487119" TargetMode="External"/><Relationship Id="rId135" Type="http://schemas.openxmlformats.org/officeDocument/2006/relationships/hyperlink" Target="https://mapy.cz/s/2rA7Z" TargetMode="External"/><Relationship Id="rId156" Type="http://schemas.openxmlformats.org/officeDocument/2006/relationships/hyperlink" Target="https://www.strava.com/segments/17142028" TargetMode="External"/><Relationship Id="rId177" Type="http://schemas.openxmlformats.org/officeDocument/2006/relationships/hyperlink" Target="https://mapy.cz/s/2tUnY" TargetMode="External"/><Relationship Id="rId198" Type="http://schemas.openxmlformats.org/officeDocument/2006/relationships/hyperlink" Target="https://mapy.cz/s/2u6rn" TargetMode="External"/><Relationship Id="rId321" Type="http://schemas.openxmlformats.org/officeDocument/2006/relationships/hyperlink" Target="https://mapy.cz/s/2AYZh" TargetMode="External"/><Relationship Id="rId342" Type="http://schemas.openxmlformats.org/officeDocument/2006/relationships/hyperlink" Target="https://mapy.cz/s/2BYyu" TargetMode="External"/><Relationship Id="rId363" Type="http://schemas.openxmlformats.org/officeDocument/2006/relationships/hyperlink" Target="https://www.strava.com/segments/17745854" TargetMode="External"/><Relationship Id="rId384" Type="http://schemas.openxmlformats.org/officeDocument/2006/relationships/hyperlink" Target="https://www.strava.com/segments/14692304" TargetMode="External"/><Relationship Id="rId419" Type="http://schemas.openxmlformats.org/officeDocument/2006/relationships/hyperlink" Target="https://www.strava.com/segments/18256899" TargetMode="External"/><Relationship Id="rId202" Type="http://schemas.openxmlformats.org/officeDocument/2006/relationships/hyperlink" Target="https://www.strava.com/segments/1480786" TargetMode="External"/><Relationship Id="rId223" Type="http://schemas.openxmlformats.org/officeDocument/2006/relationships/hyperlink" Target="https://mapy.cz/s/2usOM" TargetMode="External"/><Relationship Id="rId244" Type="http://schemas.openxmlformats.org/officeDocument/2006/relationships/hyperlink" Target="https://www.strava.com/segments/17254600" TargetMode="External"/><Relationship Id="rId430" Type="http://schemas.openxmlformats.org/officeDocument/2006/relationships/hyperlink" Target="https://mapy.cz/s/2RCeZ" TargetMode="External"/><Relationship Id="rId18" Type="http://schemas.openxmlformats.org/officeDocument/2006/relationships/hyperlink" Target="https://mapy.cz/s/2rhrq" TargetMode="External"/><Relationship Id="rId39" Type="http://schemas.openxmlformats.org/officeDocument/2006/relationships/hyperlink" Target="https://mapy.cz/s/2rhdM" TargetMode="External"/><Relationship Id="rId265" Type="http://schemas.openxmlformats.org/officeDocument/2006/relationships/hyperlink" Target="https://www.strava.com/segments/17360760" TargetMode="External"/><Relationship Id="rId286" Type="http://schemas.openxmlformats.org/officeDocument/2006/relationships/hyperlink" Target="https://www.strava.com/segments/17389835" TargetMode="External"/><Relationship Id="rId451" Type="http://schemas.openxmlformats.org/officeDocument/2006/relationships/hyperlink" Target="https://www.strava.com/segments/19157459" TargetMode="External"/><Relationship Id="rId472" Type="http://schemas.openxmlformats.org/officeDocument/2006/relationships/hyperlink" Target="https://mapy.cz/s/3hQby" TargetMode="External"/><Relationship Id="rId493" Type="http://schemas.openxmlformats.org/officeDocument/2006/relationships/hyperlink" Target="https://www.strava.com/segments/18556243" TargetMode="External"/><Relationship Id="rId507" Type="http://schemas.openxmlformats.org/officeDocument/2006/relationships/hyperlink" Target="https://www.strava.com/segments/19692041" TargetMode="External"/><Relationship Id="rId50" Type="http://schemas.openxmlformats.org/officeDocument/2006/relationships/hyperlink" Target="https://mapy.cz/s/2rgyz" TargetMode="External"/><Relationship Id="rId104" Type="http://schemas.openxmlformats.org/officeDocument/2006/relationships/hyperlink" Target="https://www.strava.com/segments/16128589" TargetMode="External"/><Relationship Id="rId125" Type="http://schemas.openxmlformats.org/officeDocument/2006/relationships/hyperlink" Target="https://www.strava.com/segments/16703915" TargetMode="External"/><Relationship Id="rId146" Type="http://schemas.openxmlformats.org/officeDocument/2006/relationships/hyperlink" Target="https://mapy.cz/s/2rAez" TargetMode="External"/><Relationship Id="rId167" Type="http://schemas.openxmlformats.org/officeDocument/2006/relationships/hyperlink" Target="https://mapy.cz/s/2sks7" TargetMode="External"/><Relationship Id="rId188" Type="http://schemas.openxmlformats.org/officeDocument/2006/relationships/hyperlink" Target="https://www.strava.com/segments/9408257" TargetMode="External"/><Relationship Id="rId311" Type="http://schemas.openxmlformats.org/officeDocument/2006/relationships/hyperlink" Target="https://www.strava.com/segments/17504453" TargetMode="External"/><Relationship Id="rId332" Type="http://schemas.openxmlformats.org/officeDocument/2006/relationships/hyperlink" Target="https://mapy.cz/s/2BTqO" TargetMode="External"/><Relationship Id="rId353" Type="http://schemas.openxmlformats.org/officeDocument/2006/relationships/hyperlink" Target="https://www.strava.com/segments/17613769" TargetMode="External"/><Relationship Id="rId374" Type="http://schemas.openxmlformats.org/officeDocument/2006/relationships/hyperlink" Target="https://www.strava.com/segments/17269218" TargetMode="External"/><Relationship Id="rId395" Type="http://schemas.openxmlformats.org/officeDocument/2006/relationships/hyperlink" Target="https://mapy.cz/s/2MqSq" TargetMode="External"/><Relationship Id="rId409" Type="http://schemas.openxmlformats.org/officeDocument/2006/relationships/hyperlink" Target="https://www.strava.com/segments/8384617" TargetMode="External"/><Relationship Id="rId71" Type="http://schemas.openxmlformats.org/officeDocument/2006/relationships/hyperlink" Target="https://mapy.cz/s/2rfvG" TargetMode="External"/><Relationship Id="rId92" Type="http://schemas.openxmlformats.org/officeDocument/2006/relationships/hyperlink" Target="https://www.strava.com/segments/16646399" TargetMode="External"/><Relationship Id="rId213" Type="http://schemas.openxmlformats.org/officeDocument/2006/relationships/hyperlink" Target="https://www.strava.com/segments/15524955" TargetMode="External"/><Relationship Id="rId234" Type="http://schemas.openxmlformats.org/officeDocument/2006/relationships/hyperlink" Target="https://mapy.cz/s/2uuvo" TargetMode="External"/><Relationship Id="rId420" Type="http://schemas.openxmlformats.org/officeDocument/2006/relationships/hyperlink" Target="https://mapy.cz/s/2RBS0" TargetMode="External"/><Relationship Id="rId2" Type="http://schemas.openxmlformats.org/officeDocument/2006/relationships/hyperlink" Target="https://www.strava.com/segments/8305123" TargetMode="External"/><Relationship Id="rId29" Type="http://schemas.openxmlformats.org/officeDocument/2006/relationships/hyperlink" Target="https://mapy.cz/s/2rhlD" TargetMode="External"/><Relationship Id="rId255" Type="http://schemas.openxmlformats.org/officeDocument/2006/relationships/hyperlink" Target="https://www.strava.com/segments/17267360" TargetMode="External"/><Relationship Id="rId276" Type="http://schemas.openxmlformats.org/officeDocument/2006/relationships/hyperlink" Target="https://www.strava.com/segments/6181660" TargetMode="External"/><Relationship Id="rId297" Type="http://schemas.openxmlformats.org/officeDocument/2006/relationships/hyperlink" Target="https://www.strava.com/segments/13197229" TargetMode="External"/><Relationship Id="rId441" Type="http://schemas.openxmlformats.org/officeDocument/2006/relationships/hyperlink" Target="https://mapy.cz/s/2VGQu" TargetMode="External"/><Relationship Id="rId462" Type="http://schemas.openxmlformats.org/officeDocument/2006/relationships/hyperlink" Target="https://mapy.cz/s/3hQ9h" TargetMode="External"/><Relationship Id="rId483" Type="http://schemas.openxmlformats.org/officeDocument/2006/relationships/hyperlink" Target="https://www.strava.com/segments/18809969" TargetMode="External"/><Relationship Id="rId40" Type="http://schemas.openxmlformats.org/officeDocument/2006/relationships/hyperlink" Target="https://www.strava.com/segments/12617458" TargetMode="External"/><Relationship Id="rId115" Type="http://schemas.openxmlformats.org/officeDocument/2006/relationships/hyperlink" Target="https://www.strava.com/segments/16542943" TargetMode="External"/><Relationship Id="rId136" Type="http://schemas.openxmlformats.org/officeDocument/2006/relationships/hyperlink" Target="https://mapy.cz/s/2rA8r" TargetMode="External"/><Relationship Id="rId157" Type="http://schemas.openxmlformats.org/officeDocument/2006/relationships/hyperlink" Target="https://mapy.cz/s/2sg30" TargetMode="External"/><Relationship Id="rId178" Type="http://schemas.openxmlformats.org/officeDocument/2006/relationships/hyperlink" Target="https://mapy.cz/s/2tUsi" TargetMode="External"/><Relationship Id="rId301" Type="http://schemas.openxmlformats.org/officeDocument/2006/relationships/hyperlink" Target="https://www.strava.com/segments/17448966" TargetMode="External"/><Relationship Id="rId322" Type="http://schemas.openxmlformats.org/officeDocument/2006/relationships/hyperlink" Target="https://www.strava.com/segments/7953773" TargetMode="External"/><Relationship Id="rId343" Type="http://schemas.openxmlformats.org/officeDocument/2006/relationships/hyperlink" Target="https://www.strava.com/segments/17575544" TargetMode="External"/><Relationship Id="rId364" Type="http://schemas.openxmlformats.org/officeDocument/2006/relationships/hyperlink" Target="https://mapy.cz/s/2FTI4" TargetMode="External"/><Relationship Id="rId61" Type="http://schemas.openxmlformats.org/officeDocument/2006/relationships/hyperlink" Target="https://mapy.cz/s/2rfDE" TargetMode="External"/><Relationship Id="rId82" Type="http://schemas.openxmlformats.org/officeDocument/2006/relationships/hyperlink" Target="https://www.strava.com/segments/16711267" TargetMode="External"/><Relationship Id="rId199" Type="http://schemas.openxmlformats.org/officeDocument/2006/relationships/hyperlink" Target="https://www.strava.com/segments/12567303" TargetMode="External"/><Relationship Id="rId203" Type="http://schemas.openxmlformats.org/officeDocument/2006/relationships/hyperlink" Target="https://www.strava.com/segments/1480787" TargetMode="External"/><Relationship Id="rId385" Type="http://schemas.openxmlformats.org/officeDocument/2006/relationships/hyperlink" Target="https://mapy.cz/s/2JMCF" TargetMode="External"/><Relationship Id="rId19" Type="http://schemas.openxmlformats.org/officeDocument/2006/relationships/hyperlink" Target="https://mapy.cz/s/2rhrh" TargetMode="External"/><Relationship Id="rId224" Type="http://schemas.openxmlformats.org/officeDocument/2006/relationships/hyperlink" Target="https://www.strava.com/segments/17228461" TargetMode="External"/><Relationship Id="rId245" Type="http://schemas.openxmlformats.org/officeDocument/2006/relationships/hyperlink" Target="https://mapy.cz/s/2v5j1" TargetMode="External"/><Relationship Id="rId266" Type="http://schemas.openxmlformats.org/officeDocument/2006/relationships/hyperlink" Target="https://www.strava.com/segments/14558999" TargetMode="External"/><Relationship Id="rId287" Type="http://schemas.openxmlformats.org/officeDocument/2006/relationships/hyperlink" Target="https://www.strava.com/segments/17387620" TargetMode="External"/><Relationship Id="rId410" Type="http://schemas.openxmlformats.org/officeDocument/2006/relationships/hyperlink" Target="https://mapy.cz/s/2PIm1" TargetMode="External"/><Relationship Id="rId431" Type="http://schemas.openxmlformats.org/officeDocument/2006/relationships/hyperlink" Target="https://www.strava.com/segments/18282641" TargetMode="External"/><Relationship Id="rId452" Type="http://schemas.openxmlformats.org/officeDocument/2006/relationships/hyperlink" Target="https://www.strava.com/segments/19362531" TargetMode="External"/><Relationship Id="rId473" Type="http://schemas.openxmlformats.org/officeDocument/2006/relationships/hyperlink" Target="https://www.strava.com/segments/19136925" TargetMode="External"/><Relationship Id="rId494" Type="http://schemas.openxmlformats.org/officeDocument/2006/relationships/hyperlink" Target="https://mapy.cz/s/3id5a" TargetMode="External"/><Relationship Id="rId508" Type="http://schemas.openxmlformats.org/officeDocument/2006/relationships/hyperlink" Target="https://mapy.cz/s/3l20c" TargetMode="External"/><Relationship Id="rId30" Type="http://schemas.openxmlformats.org/officeDocument/2006/relationships/hyperlink" Target="https://mapy.cz/s/2rhl3" TargetMode="External"/><Relationship Id="rId105" Type="http://schemas.openxmlformats.org/officeDocument/2006/relationships/hyperlink" Target="https://www.strava.com/segments/16133299" TargetMode="External"/><Relationship Id="rId126" Type="http://schemas.openxmlformats.org/officeDocument/2006/relationships/hyperlink" Target="https://www.strava.com/segments/16690962" TargetMode="External"/><Relationship Id="rId147" Type="http://schemas.openxmlformats.org/officeDocument/2006/relationships/hyperlink" Target="https://www.strava.com/segments/14564106" TargetMode="External"/><Relationship Id="rId168" Type="http://schemas.openxmlformats.org/officeDocument/2006/relationships/hyperlink" Target="https://www.strava.com/segments/17146265" TargetMode="External"/><Relationship Id="rId312" Type="http://schemas.openxmlformats.org/officeDocument/2006/relationships/hyperlink" Target="https://mapy.cz/s/2AYRl" TargetMode="External"/><Relationship Id="rId333" Type="http://schemas.openxmlformats.org/officeDocument/2006/relationships/hyperlink" Target="https://www.strava.com/segments/16401220" TargetMode="External"/><Relationship Id="rId354" Type="http://schemas.openxmlformats.org/officeDocument/2006/relationships/hyperlink" Target="https://mapy.cz/s/2D27k" TargetMode="External"/><Relationship Id="rId51" Type="http://schemas.openxmlformats.org/officeDocument/2006/relationships/hyperlink" Target="https://mapy.cz/s/2rgxW" TargetMode="External"/><Relationship Id="rId72" Type="http://schemas.openxmlformats.org/officeDocument/2006/relationships/hyperlink" Target="https://mapy.cz/s/2rfpq" TargetMode="External"/><Relationship Id="rId93" Type="http://schemas.openxmlformats.org/officeDocument/2006/relationships/hyperlink" Target="https://www.strava.com/segments/17073504" TargetMode="External"/><Relationship Id="rId189" Type="http://schemas.openxmlformats.org/officeDocument/2006/relationships/hyperlink" Target="https://www.strava.com/segments/17215866" TargetMode="External"/><Relationship Id="rId375" Type="http://schemas.openxmlformats.org/officeDocument/2006/relationships/hyperlink" Target="https://mapy.cz/s/2Hcu3" TargetMode="External"/><Relationship Id="rId396" Type="http://schemas.openxmlformats.org/officeDocument/2006/relationships/hyperlink" Target="https://www.strava.com/segments/7451790" TargetMode="External"/><Relationship Id="rId3" Type="http://schemas.openxmlformats.org/officeDocument/2006/relationships/hyperlink" Target="https://www.strava.com/segments/6537681" TargetMode="External"/><Relationship Id="rId214" Type="http://schemas.openxmlformats.org/officeDocument/2006/relationships/hyperlink" Target="https://www.strava.com/segments/11647631" TargetMode="External"/><Relationship Id="rId235" Type="http://schemas.openxmlformats.org/officeDocument/2006/relationships/hyperlink" Target="https://www.strava.com/segments/17230990" TargetMode="External"/><Relationship Id="rId256" Type="http://schemas.openxmlformats.org/officeDocument/2006/relationships/hyperlink" Target="https://mapy.cz/s/2vrV3" TargetMode="External"/><Relationship Id="rId277" Type="http://schemas.openxmlformats.org/officeDocument/2006/relationships/hyperlink" Target="https://www.strava.com/segments/6333845" TargetMode="External"/><Relationship Id="rId298" Type="http://schemas.openxmlformats.org/officeDocument/2006/relationships/hyperlink" Target="https://mapy.cz/s/2zdAx" TargetMode="External"/><Relationship Id="rId400" Type="http://schemas.openxmlformats.org/officeDocument/2006/relationships/hyperlink" Target="https://mapy.cz/s/2PHVi" TargetMode="External"/><Relationship Id="rId421" Type="http://schemas.openxmlformats.org/officeDocument/2006/relationships/hyperlink" Target="https://www.strava.com/segments/18247654" TargetMode="External"/><Relationship Id="rId442" Type="http://schemas.openxmlformats.org/officeDocument/2006/relationships/hyperlink" Target="https://mapy.cz/s/31Vck" TargetMode="External"/><Relationship Id="rId463" Type="http://schemas.openxmlformats.org/officeDocument/2006/relationships/hyperlink" Target="https://www.strava.com/segments/18918868" TargetMode="External"/><Relationship Id="rId484" Type="http://schemas.openxmlformats.org/officeDocument/2006/relationships/hyperlink" Target="https://mapy.cz/s/3hQdQ" TargetMode="External"/><Relationship Id="rId116" Type="http://schemas.openxmlformats.org/officeDocument/2006/relationships/hyperlink" Target="https://www.strava.com/segments/16256468" TargetMode="External"/><Relationship Id="rId137" Type="http://schemas.openxmlformats.org/officeDocument/2006/relationships/hyperlink" Target="https://mapy.cz/s/2rA8U" TargetMode="External"/><Relationship Id="rId158" Type="http://schemas.openxmlformats.org/officeDocument/2006/relationships/hyperlink" Target="https://mapy.cz/s/2sg3f" TargetMode="External"/><Relationship Id="rId302" Type="http://schemas.openxmlformats.org/officeDocument/2006/relationships/hyperlink" Target="https://mapy.cz/s/2zwHj" TargetMode="External"/><Relationship Id="rId323" Type="http://schemas.openxmlformats.org/officeDocument/2006/relationships/hyperlink" Target="https://www.strava.com/segments/17521236" TargetMode="External"/><Relationship Id="rId344" Type="http://schemas.openxmlformats.org/officeDocument/2006/relationships/hyperlink" Target="https://mapy.cz/s/2CgnE" TargetMode="External"/><Relationship Id="rId20" Type="http://schemas.openxmlformats.org/officeDocument/2006/relationships/hyperlink" Target="https://mapy.cz/s/2rhqQ" TargetMode="External"/><Relationship Id="rId41" Type="http://schemas.openxmlformats.org/officeDocument/2006/relationships/hyperlink" Target="https://mapy.cz/s/2rhaB" TargetMode="External"/><Relationship Id="rId62" Type="http://schemas.openxmlformats.org/officeDocument/2006/relationships/hyperlink" Target="https://mapy.cz/s/2rfD3" TargetMode="External"/><Relationship Id="rId83" Type="http://schemas.openxmlformats.org/officeDocument/2006/relationships/hyperlink" Target="https://www.strava.com/segments/16680534" TargetMode="External"/><Relationship Id="rId179" Type="http://schemas.openxmlformats.org/officeDocument/2006/relationships/hyperlink" Target="https://mapy.cz/s/2tUBg" TargetMode="External"/><Relationship Id="rId365" Type="http://schemas.openxmlformats.org/officeDocument/2006/relationships/hyperlink" Target="https://mapy.cz/s/2Gnrd" TargetMode="External"/><Relationship Id="rId386" Type="http://schemas.openxmlformats.org/officeDocument/2006/relationships/hyperlink" Target="https://www.strava.com/segments/8500211" TargetMode="External"/><Relationship Id="rId190" Type="http://schemas.openxmlformats.org/officeDocument/2006/relationships/hyperlink" Target="https://www.strava.com/segments/12616997" TargetMode="External"/><Relationship Id="rId204" Type="http://schemas.openxmlformats.org/officeDocument/2006/relationships/hyperlink" Target="https://www.strava.com/segments/14887427" TargetMode="External"/><Relationship Id="rId225" Type="http://schemas.openxmlformats.org/officeDocument/2006/relationships/hyperlink" Target="https://mapy.cz/s/2uuuG" TargetMode="External"/><Relationship Id="rId246" Type="http://schemas.openxmlformats.org/officeDocument/2006/relationships/hyperlink" Target="https://www.strava.com/segments/17254581" TargetMode="External"/><Relationship Id="rId267" Type="http://schemas.openxmlformats.org/officeDocument/2006/relationships/hyperlink" Target="https://mapy.cz/s/2xqHe" TargetMode="External"/><Relationship Id="rId288" Type="http://schemas.openxmlformats.org/officeDocument/2006/relationships/hyperlink" Target="https://mapy.cz/s/2yc5Y" TargetMode="External"/><Relationship Id="rId411" Type="http://schemas.openxmlformats.org/officeDocument/2006/relationships/hyperlink" Target="https://www.strava.com/segments/18145575" TargetMode="External"/><Relationship Id="rId432" Type="http://schemas.openxmlformats.org/officeDocument/2006/relationships/hyperlink" Target="https://mapy.cz/s/2RHVQ" TargetMode="External"/><Relationship Id="rId453" Type="http://schemas.openxmlformats.org/officeDocument/2006/relationships/hyperlink" Target="https://mapy.cz/s/3hQ4c" TargetMode="External"/><Relationship Id="rId474" Type="http://schemas.openxmlformats.org/officeDocument/2006/relationships/hyperlink" Target="https://mapy.cz/s/3hQbL" TargetMode="External"/><Relationship Id="rId509" Type="http://schemas.openxmlformats.org/officeDocument/2006/relationships/hyperlink" Target="https://www.strava.com/segments/19678972" TargetMode="External"/><Relationship Id="rId106" Type="http://schemas.openxmlformats.org/officeDocument/2006/relationships/hyperlink" Target="https://www.strava.com/segments/16505105" TargetMode="External"/><Relationship Id="rId127" Type="http://schemas.openxmlformats.org/officeDocument/2006/relationships/hyperlink" Target="https://www.strava.com/segments/16560724" TargetMode="External"/><Relationship Id="rId313" Type="http://schemas.openxmlformats.org/officeDocument/2006/relationships/hyperlink" Target="https://www.strava.com/segments/17500597" TargetMode="External"/><Relationship Id="rId495" Type="http://schemas.openxmlformats.org/officeDocument/2006/relationships/hyperlink" Target="https://www.strava.com/segments/19559673" TargetMode="External"/><Relationship Id="rId10" Type="http://schemas.openxmlformats.org/officeDocument/2006/relationships/hyperlink" Target="https://mapy.cz/s/2rhtO" TargetMode="External"/><Relationship Id="rId31" Type="http://schemas.openxmlformats.org/officeDocument/2006/relationships/hyperlink" Target="https://mapy.cz/s/2rhk1" TargetMode="External"/><Relationship Id="rId52" Type="http://schemas.openxmlformats.org/officeDocument/2006/relationships/hyperlink" Target="https://mapy.cz/s/2rgwW" TargetMode="External"/><Relationship Id="rId73" Type="http://schemas.openxmlformats.org/officeDocument/2006/relationships/hyperlink" Target="https://mapy.cz/s/2rfnO" TargetMode="External"/><Relationship Id="rId94" Type="http://schemas.openxmlformats.org/officeDocument/2006/relationships/hyperlink" Target="https://www.strava.com/segments/16728438" TargetMode="External"/><Relationship Id="rId148" Type="http://schemas.openxmlformats.org/officeDocument/2006/relationships/hyperlink" Target="https://www.strava.com/segments/6762061" TargetMode="External"/><Relationship Id="rId169" Type="http://schemas.openxmlformats.org/officeDocument/2006/relationships/hyperlink" Target="https://www.strava.com/segments/12485005" TargetMode="External"/><Relationship Id="rId334" Type="http://schemas.openxmlformats.org/officeDocument/2006/relationships/hyperlink" Target="https://mapy.cz/s/2BTrs" TargetMode="External"/><Relationship Id="rId355" Type="http://schemas.openxmlformats.org/officeDocument/2006/relationships/hyperlink" Target="https://www.strava.com/segments/17623663" TargetMode="External"/><Relationship Id="rId376" Type="http://schemas.openxmlformats.org/officeDocument/2006/relationships/hyperlink" Target="https://www.strava.com/segments/10190286" TargetMode="External"/><Relationship Id="rId397" Type="http://schemas.openxmlformats.org/officeDocument/2006/relationships/hyperlink" Target="https://mapy.cz/s/2MDVt" TargetMode="External"/><Relationship Id="rId4" Type="http://schemas.openxmlformats.org/officeDocument/2006/relationships/hyperlink" Target="https://www.strava.com/segments/15439423" TargetMode="External"/><Relationship Id="rId180" Type="http://schemas.openxmlformats.org/officeDocument/2006/relationships/hyperlink" Target="https://mapy.cz/s/2tUCp" TargetMode="External"/><Relationship Id="rId215" Type="http://schemas.openxmlformats.org/officeDocument/2006/relationships/hyperlink" Target="https://www.strava.com/segments/17219577" TargetMode="External"/><Relationship Id="rId236" Type="http://schemas.openxmlformats.org/officeDocument/2006/relationships/hyperlink" Target="https://www.strava.com/segments/12292357" TargetMode="External"/><Relationship Id="rId257" Type="http://schemas.openxmlformats.org/officeDocument/2006/relationships/hyperlink" Target="https://www.strava.com/segments/17267252" TargetMode="External"/><Relationship Id="rId278" Type="http://schemas.openxmlformats.org/officeDocument/2006/relationships/hyperlink" Target="https://www.strava.com/segments/6333848" TargetMode="External"/><Relationship Id="rId401" Type="http://schemas.openxmlformats.org/officeDocument/2006/relationships/hyperlink" Target="https://www.strava.com/segments/17069911" TargetMode="External"/><Relationship Id="rId422" Type="http://schemas.openxmlformats.org/officeDocument/2006/relationships/hyperlink" Target="https://mapy.cz/s/2RC1H" TargetMode="External"/><Relationship Id="rId443" Type="http://schemas.openxmlformats.org/officeDocument/2006/relationships/hyperlink" Target="https://www.strava.com/segments/18680814" TargetMode="External"/><Relationship Id="rId464" Type="http://schemas.openxmlformats.org/officeDocument/2006/relationships/hyperlink" Target="https://mapy.cz/s/3hQ9W" TargetMode="External"/><Relationship Id="rId303" Type="http://schemas.openxmlformats.org/officeDocument/2006/relationships/hyperlink" Target="https://www.strava.com/segments/17484947" TargetMode="External"/><Relationship Id="rId485" Type="http://schemas.openxmlformats.org/officeDocument/2006/relationships/hyperlink" Target="https://www.strava.com/segments/18811491" TargetMode="External"/><Relationship Id="rId42" Type="http://schemas.openxmlformats.org/officeDocument/2006/relationships/hyperlink" Target="https://mapy.cz/s/2rh9W" TargetMode="External"/><Relationship Id="rId84" Type="http://schemas.openxmlformats.org/officeDocument/2006/relationships/hyperlink" Target="https://www.strava.com/segments/16957960" TargetMode="External"/><Relationship Id="rId138" Type="http://schemas.openxmlformats.org/officeDocument/2006/relationships/hyperlink" Target="https://mapy.cz/s/2rA9D" TargetMode="External"/><Relationship Id="rId345" Type="http://schemas.openxmlformats.org/officeDocument/2006/relationships/hyperlink" Target="https://www.strava.com/segments/17581479" TargetMode="External"/><Relationship Id="rId387" Type="http://schemas.openxmlformats.org/officeDocument/2006/relationships/hyperlink" Target="https://mapy.cz/s/2JMF0" TargetMode="External"/><Relationship Id="rId510" Type="http://schemas.openxmlformats.org/officeDocument/2006/relationships/hyperlink" Target="https://mapy.cz/s/3l21Y" TargetMode="External"/><Relationship Id="rId191" Type="http://schemas.openxmlformats.org/officeDocument/2006/relationships/hyperlink" Target="https://www.strava.com/segments/17214734" TargetMode="External"/><Relationship Id="rId205" Type="http://schemas.openxmlformats.org/officeDocument/2006/relationships/hyperlink" Target="https://www.strava.com/segments/16279844" TargetMode="External"/><Relationship Id="rId247" Type="http://schemas.openxmlformats.org/officeDocument/2006/relationships/hyperlink" Target="https://mapy.cz/s/2v5lh" TargetMode="External"/><Relationship Id="rId412" Type="http://schemas.openxmlformats.org/officeDocument/2006/relationships/hyperlink" Target="https://mapy.cz/s/2PIqO" TargetMode="External"/><Relationship Id="rId107" Type="http://schemas.openxmlformats.org/officeDocument/2006/relationships/hyperlink" Target="https://www.strava.com/segments/16632478" TargetMode="External"/><Relationship Id="rId289" Type="http://schemas.openxmlformats.org/officeDocument/2006/relationships/hyperlink" Target="https://mapy.cz/s/2yc6d" TargetMode="External"/><Relationship Id="rId454" Type="http://schemas.openxmlformats.org/officeDocument/2006/relationships/hyperlink" Target="https://www.strava.com/segments/14566510" TargetMode="External"/><Relationship Id="rId496" Type="http://schemas.openxmlformats.org/officeDocument/2006/relationships/hyperlink" Target="https://mapy.cz/s/3id8V" TargetMode="External"/><Relationship Id="rId11" Type="http://schemas.openxmlformats.org/officeDocument/2006/relationships/hyperlink" Target="https://www.strava.com/segments/9446565" TargetMode="External"/><Relationship Id="rId53" Type="http://schemas.openxmlformats.org/officeDocument/2006/relationships/hyperlink" Target="https://mapy.cz/s/2rgsT" TargetMode="External"/><Relationship Id="rId149" Type="http://schemas.openxmlformats.org/officeDocument/2006/relationships/hyperlink" Target="https://www.strava.com/segments/8716573" TargetMode="External"/><Relationship Id="rId314" Type="http://schemas.openxmlformats.org/officeDocument/2006/relationships/hyperlink" Target="https://mapy.cz/s/2AYTn" TargetMode="External"/><Relationship Id="rId356" Type="http://schemas.openxmlformats.org/officeDocument/2006/relationships/hyperlink" Target="https://mapy.cz/s/2DMT1" TargetMode="External"/><Relationship Id="rId398" Type="http://schemas.openxmlformats.org/officeDocument/2006/relationships/hyperlink" Target="https://www.strava.com/segments/18190407" TargetMode="External"/><Relationship Id="rId95" Type="http://schemas.openxmlformats.org/officeDocument/2006/relationships/hyperlink" Target="https://www.strava.com/segments/16663068" TargetMode="External"/><Relationship Id="rId160" Type="http://schemas.openxmlformats.org/officeDocument/2006/relationships/hyperlink" Target="https://mapy.cz/s/2sg3s" TargetMode="External"/><Relationship Id="rId216" Type="http://schemas.openxmlformats.org/officeDocument/2006/relationships/hyperlink" Target="https://www.strava.com/segments/14322055" TargetMode="External"/><Relationship Id="rId423" Type="http://schemas.openxmlformats.org/officeDocument/2006/relationships/hyperlink" Target="https://www.strava.com/segments/18238264" TargetMode="External"/><Relationship Id="rId258" Type="http://schemas.openxmlformats.org/officeDocument/2006/relationships/hyperlink" Target="https://mapy.cz/s/2vrYK" TargetMode="External"/><Relationship Id="rId465" Type="http://schemas.openxmlformats.org/officeDocument/2006/relationships/hyperlink" Target="https://www.strava.com/segments/19525579" TargetMode="External"/><Relationship Id="rId22" Type="http://schemas.openxmlformats.org/officeDocument/2006/relationships/hyperlink" Target="https://mapy.cz/s/2rhq7" TargetMode="External"/><Relationship Id="rId64" Type="http://schemas.openxmlformats.org/officeDocument/2006/relationships/hyperlink" Target="https://www.strava.com/segments/9220508" TargetMode="External"/><Relationship Id="rId118" Type="http://schemas.openxmlformats.org/officeDocument/2006/relationships/hyperlink" Target="https://www.strava.com/segments/16552579" TargetMode="External"/><Relationship Id="rId325" Type="http://schemas.openxmlformats.org/officeDocument/2006/relationships/hyperlink" Target="https://www.strava.com/segments/17556015" TargetMode="External"/><Relationship Id="rId367" Type="http://schemas.openxmlformats.org/officeDocument/2006/relationships/hyperlink" Target="https://mapy.cz/s/2GnJ0" TargetMode="External"/><Relationship Id="rId171" Type="http://schemas.openxmlformats.org/officeDocument/2006/relationships/hyperlink" Target="https://www.strava.com/segments/8647469" TargetMode="External"/><Relationship Id="rId227" Type="http://schemas.openxmlformats.org/officeDocument/2006/relationships/hyperlink" Target="https://mapy.cz/s/2uv4C" TargetMode="External"/><Relationship Id="rId269" Type="http://schemas.openxmlformats.org/officeDocument/2006/relationships/hyperlink" Target="https://www.strava.com/segments/2793945" TargetMode="External"/><Relationship Id="rId434" Type="http://schemas.openxmlformats.org/officeDocument/2006/relationships/hyperlink" Target="https://mapy.cz/s/2RIsT" TargetMode="External"/><Relationship Id="rId476" Type="http://schemas.openxmlformats.org/officeDocument/2006/relationships/hyperlink" Target="https://mapy.cz/s/3hQbU" TargetMode="External"/><Relationship Id="rId33" Type="http://schemas.openxmlformats.org/officeDocument/2006/relationships/hyperlink" Target="https://mapy.cz/s/2rhhW" TargetMode="External"/><Relationship Id="rId129" Type="http://schemas.openxmlformats.org/officeDocument/2006/relationships/hyperlink" Target="https://www.strava.com/segments/14525123" TargetMode="External"/><Relationship Id="rId280" Type="http://schemas.openxmlformats.org/officeDocument/2006/relationships/hyperlink" Target="https://www.strava.com/segments/8951331" TargetMode="External"/><Relationship Id="rId336" Type="http://schemas.openxmlformats.org/officeDocument/2006/relationships/hyperlink" Target="https://mapy.cz/s/2BTrS" TargetMode="External"/><Relationship Id="rId501" Type="http://schemas.openxmlformats.org/officeDocument/2006/relationships/hyperlink" Target="https://www.strava.com/segments/5445536" TargetMode="External"/><Relationship Id="rId75" Type="http://schemas.openxmlformats.org/officeDocument/2006/relationships/hyperlink" Target="https://mapy.cz/s/2rfhW" TargetMode="External"/><Relationship Id="rId140" Type="http://schemas.openxmlformats.org/officeDocument/2006/relationships/hyperlink" Target="https://mapy.cz/s/2rAaA" TargetMode="External"/><Relationship Id="rId182" Type="http://schemas.openxmlformats.org/officeDocument/2006/relationships/hyperlink" Target="https://mapy.cz/s/2tUGI" TargetMode="External"/><Relationship Id="rId378" Type="http://schemas.openxmlformats.org/officeDocument/2006/relationships/hyperlink" Target="https://www.strava.com/segments/17896375" TargetMode="External"/><Relationship Id="rId403" Type="http://schemas.openxmlformats.org/officeDocument/2006/relationships/hyperlink" Target="https://www.strava.com/segments/18172078" TargetMode="External"/><Relationship Id="rId6" Type="http://schemas.openxmlformats.org/officeDocument/2006/relationships/hyperlink" Target="https://www.strava.com/segments/1475604" TargetMode="External"/><Relationship Id="rId238" Type="http://schemas.openxmlformats.org/officeDocument/2006/relationships/hyperlink" Target="https://mapy.cz/s/2uAOj" TargetMode="External"/><Relationship Id="rId445" Type="http://schemas.openxmlformats.org/officeDocument/2006/relationships/hyperlink" Target="https://www.strava.com/segments/18771685" TargetMode="External"/><Relationship Id="rId487" Type="http://schemas.openxmlformats.org/officeDocument/2006/relationships/hyperlink" Target="https://www.strava.com/segments/18809946" TargetMode="External"/><Relationship Id="rId291" Type="http://schemas.openxmlformats.org/officeDocument/2006/relationships/hyperlink" Target="https://mapy.cz/s/2yc6A" TargetMode="External"/><Relationship Id="rId305" Type="http://schemas.openxmlformats.org/officeDocument/2006/relationships/hyperlink" Target="https://www.strava.com/segments/17484958" TargetMode="External"/><Relationship Id="rId347" Type="http://schemas.openxmlformats.org/officeDocument/2006/relationships/hyperlink" Target="https://www.strava.com/segments/17581554" TargetMode="External"/><Relationship Id="rId512" Type="http://schemas.openxmlformats.org/officeDocument/2006/relationships/hyperlink" Target="https://mapy.cz/s/3l24V" TargetMode="External"/><Relationship Id="rId44" Type="http://schemas.openxmlformats.org/officeDocument/2006/relationships/hyperlink" Target="https://mapy.cz/s/2rgDF" TargetMode="External"/><Relationship Id="rId86" Type="http://schemas.openxmlformats.org/officeDocument/2006/relationships/hyperlink" Target="https://www.strava.com/segments/17096635" TargetMode="External"/><Relationship Id="rId151" Type="http://schemas.openxmlformats.org/officeDocument/2006/relationships/hyperlink" Target="https://www.strava.com/segments/8219509" TargetMode="External"/><Relationship Id="rId389" Type="http://schemas.openxmlformats.org/officeDocument/2006/relationships/hyperlink" Target="https://mapy.cz/s/2MqJq" TargetMode="External"/><Relationship Id="rId193" Type="http://schemas.openxmlformats.org/officeDocument/2006/relationships/hyperlink" Target="https://mapy.cz/s/2u6iC" TargetMode="External"/><Relationship Id="rId207" Type="http://schemas.openxmlformats.org/officeDocument/2006/relationships/hyperlink" Target="https://www.strava.com/segments/5125551" TargetMode="External"/><Relationship Id="rId249" Type="http://schemas.openxmlformats.org/officeDocument/2006/relationships/hyperlink" Target="https://mapy.cz/s/2v5qC" TargetMode="External"/><Relationship Id="rId414" Type="http://schemas.openxmlformats.org/officeDocument/2006/relationships/hyperlink" Target="https://mapy.cz/s/2PINP" TargetMode="External"/><Relationship Id="rId456" Type="http://schemas.openxmlformats.org/officeDocument/2006/relationships/hyperlink" Target="https://www.strava.com/segments/19324104" TargetMode="External"/><Relationship Id="rId498" Type="http://schemas.openxmlformats.org/officeDocument/2006/relationships/hyperlink" Target="https://mapy.cz/s/3ilaY" TargetMode="External"/><Relationship Id="rId13" Type="http://schemas.openxmlformats.org/officeDocument/2006/relationships/hyperlink" Target="https://mapy.cz/s/2rhsG" TargetMode="External"/><Relationship Id="rId109" Type="http://schemas.openxmlformats.org/officeDocument/2006/relationships/hyperlink" Target="https://www.strava.com/segments/16653996" TargetMode="External"/><Relationship Id="rId260" Type="http://schemas.openxmlformats.org/officeDocument/2006/relationships/hyperlink" Target="https://mapy.cz/s/2w16T" TargetMode="External"/><Relationship Id="rId316" Type="http://schemas.openxmlformats.org/officeDocument/2006/relationships/hyperlink" Target="https://mapy.cz/s/2AYVA" TargetMode="External"/><Relationship Id="rId55" Type="http://schemas.openxmlformats.org/officeDocument/2006/relationships/hyperlink" Target="https://mapy.cz/s/2rgqW" TargetMode="External"/><Relationship Id="rId97" Type="http://schemas.openxmlformats.org/officeDocument/2006/relationships/hyperlink" Target="https://www.strava.com/segments/16915610" TargetMode="External"/><Relationship Id="rId120" Type="http://schemas.openxmlformats.org/officeDocument/2006/relationships/hyperlink" Target="https://www.strava.com/segments/16445250" TargetMode="External"/><Relationship Id="rId358" Type="http://schemas.openxmlformats.org/officeDocument/2006/relationships/hyperlink" Target="https://mapy.cz/s/2E95u&#180;" TargetMode="External"/><Relationship Id="rId162" Type="http://schemas.openxmlformats.org/officeDocument/2006/relationships/hyperlink" Target="https://mapy.cz/s/2sg3C" TargetMode="External"/><Relationship Id="rId218" Type="http://schemas.openxmlformats.org/officeDocument/2006/relationships/hyperlink" Target="https://mapy.cz/s/2ui51" TargetMode="External"/><Relationship Id="rId425" Type="http://schemas.openxmlformats.org/officeDocument/2006/relationships/hyperlink" Target="https://www.strava.com/segments/18238394" TargetMode="External"/><Relationship Id="rId467" Type="http://schemas.openxmlformats.org/officeDocument/2006/relationships/hyperlink" Target="https://www.strava.com/segments/13117900" TargetMode="External"/><Relationship Id="rId271" Type="http://schemas.openxmlformats.org/officeDocument/2006/relationships/hyperlink" Target="https://www.strava.com/segments/4913608" TargetMode="External"/><Relationship Id="rId24" Type="http://schemas.openxmlformats.org/officeDocument/2006/relationships/hyperlink" Target="https://mapy.cz/s/2rhpu" TargetMode="External"/><Relationship Id="rId66" Type="http://schemas.openxmlformats.org/officeDocument/2006/relationships/hyperlink" Target="https://www.strava.com/segments/16722223" TargetMode="External"/><Relationship Id="rId131" Type="http://schemas.openxmlformats.org/officeDocument/2006/relationships/hyperlink" Target="https://www.strava.com/segments/8754444" TargetMode="External"/><Relationship Id="rId327" Type="http://schemas.openxmlformats.org/officeDocument/2006/relationships/hyperlink" Target="https://www.strava.com/segments/17548890" TargetMode="External"/><Relationship Id="rId369" Type="http://schemas.openxmlformats.org/officeDocument/2006/relationships/hyperlink" Target="https://mapy.cz/s/2Hcok" TargetMode="External"/><Relationship Id="rId173" Type="http://schemas.openxmlformats.org/officeDocument/2006/relationships/hyperlink" Target="https://www.strava.com/segments/17179424" TargetMode="External"/><Relationship Id="rId229" Type="http://schemas.openxmlformats.org/officeDocument/2006/relationships/hyperlink" Target="https://mapy.cz/s/2uv5x" TargetMode="External"/><Relationship Id="rId380" Type="http://schemas.openxmlformats.org/officeDocument/2006/relationships/hyperlink" Target="https://www.strava.com/segments/14037385" TargetMode="External"/><Relationship Id="rId436" Type="http://schemas.openxmlformats.org/officeDocument/2006/relationships/hyperlink" Target="https://mapy.cz/s/2TRn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rava.com/segments/18243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1"/>
  <sheetViews>
    <sheetView tabSelected="1" topLeftCell="A196" workbookViewId="0">
      <selection activeCell="J207" sqref="J207"/>
    </sheetView>
  </sheetViews>
  <sheetFormatPr defaultRowHeight="15"/>
  <cols>
    <col min="1" max="1" width="3.5703125" style="84" bestFit="1" customWidth="1"/>
    <col min="2" max="2" width="2.28515625" style="84" bestFit="1" customWidth="1"/>
    <col min="3" max="3" width="37.5703125" style="9" customWidth="1"/>
    <col min="4" max="4" width="19.7109375" style="12" bestFit="1" customWidth="1"/>
    <col min="5" max="5" width="5" style="6" bestFit="1" customWidth="1"/>
    <col min="6" max="6" width="3.5703125" style="12" bestFit="1" customWidth="1"/>
    <col min="7" max="7" width="22.85546875" style="34" bestFit="1" customWidth="1"/>
    <col min="8" max="8" width="9.7109375" style="64" bestFit="1" customWidth="1"/>
    <col min="9" max="9" width="6" style="9" bestFit="1" customWidth="1"/>
    <col min="10" max="12" width="5.42578125" style="9" bestFit="1" customWidth="1"/>
    <col min="13" max="13" width="5.42578125" style="9" customWidth="1"/>
    <col min="14" max="14" width="5.7109375" style="9" customWidth="1"/>
    <col min="15" max="15" width="5.85546875" style="2" bestFit="1" customWidth="1"/>
    <col min="16" max="16" width="20.7109375" style="2" customWidth="1"/>
  </cols>
  <sheetData>
    <row r="1" spans="1:17" ht="26.25">
      <c r="C1" s="124" t="s">
        <v>634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7" ht="26.25">
      <c r="C2" s="125" t="s">
        <v>325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54"/>
      <c r="P2" s="53"/>
    </row>
    <row r="4" spans="1:17">
      <c r="C4" s="123" t="s">
        <v>253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5"/>
    </row>
    <row r="5" spans="1:17">
      <c r="C5" s="123" t="s">
        <v>167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7"/>
    </row>
    <row r="6" spans="1:17">
      <c r="C6" s="123" t="s">
        <v>611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0"/>
    </row>
    <row r="7" spans="1:17">
      <c r="C7" s="123" t="s">
        <v>348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8"/>
    </row>
    <row r="8" spans="1:17">
      <c r="O8" s="4"/>
      <c r="P8" s="5"/>
      <c r="Q8" s="5"/>
    </row>
    <row r="9" spans="1:17">
      <c r="A9" s="59" t="s">
        <v>243</v>
      </c>
      <c r="B9" s="59" t="s">
        <v>247</v>
      </c>
      <c r="C9" s="13" t="s">
        <v>55</v>
      </c>
      <c r="D9" s="15" t="s">
        <v>56</v>
      </c>
      <c r="E9" s="14" t="s">
        <v>118</v>
      </c>
      <c r="F9" s="15" t="s">
        <v>119</v>
      </c>
      <c r="G9" s="35" t="s">
        <v>101</v>
      </c>
      <c r="H9" s="65" t="s">
        <v>57</v>
      </c>
      <c r="I9" s="14" t="s">
        <v>346</v>
      </c>
      <c r="J9" s="13" t="s">
        <v>347</v>
      </c>
      <c r="K9" s="13" t="s">
        <v>205</v>
      </c>
      <c r="L9" s="13" t="s">
        <v>204</v>
      </c>
      <c r="M9" s="13" t="s">
        <v>345</v>
      </c>
      <c r="N9" s="13" t="s">
        <v>274</v>
      </c>
      <c r="O9" s="13" t="s">
        <v>58</v>
      </c>
      <c r="P9" s="1"/>
      <c r="Q9" s="1"/>
    </row>
    <row r="10" spans="1:17">
      <c r="A10" s="81">
        <v>101</v>
      </c>
      <c r="B10" s="81"/>
      <c r="C10" s="25" t="s">
        <v>368</v>
      </c>
      <c r="D10" s="27" t="s">
        <v>66</v>
      </c>
      <c r="E10" s="26">
        <v>9</v>
      </c>
      <c r="F10" s="27">
        <v>3</v>
      </c>
      <c r="G10" s="25" t="s">
        <v>372</v>
      </c>
      <c r="H10" s="62" t="s">
        <v>65</v>
      </c>
      <c r="I10" s="29">
        <v>3140</v>
      </c>
      <c r="J10" s="32">
        <v>255</v>
      </c>
      <c r="K10" s="20">
        <v>1.3472222222222221E-2</v>
      </c>
      <c r="L10" s="20">
        <f t="shared" ref="L10:L73" si="0">K10/((I10+4.5*J10)/1000)*POWER(I10/(I10+J10*4.5),0.06)</f>
        <v>3.0840302959274095E-3</v>
      </c>
      <c r="M10" s="60">
        <f t="shared" ref="M10:M73" si="1">COUNT($N$10:$N$258)-RANK(N10,$N$10:$N$258)+1</f>
        <v>191</v>
      </c>
      <c r="N10" s="42">
        <f t="shared" ref="N10:N73" si="2">POWER(1000/(I10+J10*4.5),1.1)*K10</f>
        <v>2.7165311631351069E-3</v>
      </c>
      <c r="O10" s="21">
        <f t="shared" ref="O10:O73" si="3">J10/I10</f>
        <v>8.1210191082802544E-2</v>
      </c>
      <c r="P10" s="3"/>
      <c r="Q10" s="3"/>
    </row>
    <row r="11" spans="1:17">
      <c r="A11" s="82">
        <v>1</v>
      </c>
      <c r="B11" s="82" t="s">
        <v>244</v>
      </c>
      <c r="C11" s="16" t="s">
        <v>0</v>
      </c>
      <c r="D11" s="18" t="s">
        <v>66</v>
      </c>
      <c r="E11" s="17">
        <v>61</v>
      </c>
      <c r="F11" s="18">
        <v>1</v>
      </c>
      <c r="G11" s="36" t="s">
        <v>100</v>
      </c>
      <c r="H11" s="41" t="s">
        <v>59</v>
      </c>
      <c r="I11" s="19">
        <v>1460</v>
      </c>
      <c r="J11" s="19">
        <v>155</v>
      </c>
      <c r="K11" s="20">
        <v>5.347222222222222E-3</v>
      </c>
      <c r="L11" s="20">
        <f t="shared" si="0"/>
        <v>2.4210376973093531E-3</v>
      </c>
      <c r="M11" s="60">
        <f t="shared" si="1"/>
        <v>64</v>
      </c>
      <c r="N11" s="42">
        <f t="shared" si="2"/>
        <v>2.2949981947221077E-3</v>
      </c>
      <c r="O11" s="21">
        <f t="shared" si="3"/>
        <v>0.10616438356164383</v>
      </c>
      <c r="P11" s="3"/>
      <c r="Q11" s="3"/>
    </row>
    <row r="12" spans="1:17">
      <c r="A12" s="81">
        <v>63</v>
      </c>
      <c r="B12" s="81"/>
      <c r="C12" s="25" t="s">
        <v>213</v>
      </c>
      <c r="D12" s="27" t="s">
        <v>216</v>
      </c>
      <c r="E12" s="26">
        <v>4</v>
      </c>
      <c r="F12" s="27">
        <v>2</v>
      </c>
      <c r="G12" s="37" t="s">
        <v>220</v>
      </c>
      <c r="H12" s="41" t="s">
        <v>99</v>
      </c>
      <c r="I12" s="29">
        <v>700</v>
      </c>
      <c r="J12" s="26">
        <v>100</v>
      </c>
      <c r="K12" s="20">
        <v>3.2175925925925926E-3</v>
      </c>
      <c r="L12" s="20">
        <f t="shared" si="0"/>
        <v>2.7157965048873558E-3</v>
      </c>
      <c r="M12" s="60">
        <f t="shared" si="1"/>
        <v>201</v>
      </c>
      <c r="N12" s="42">
        <f t="shared" si="2"/>
        <v>2.7590745106506188E-3</v>
      </c>
      <c r="O12" s="21">
        <f t="shared" si="3"/>
        <v>0.14285714285714285</v>
      </c>
      <c r="P12" s="3"/>
      <c r="Q12" s="3"/>
    </row>
    <row r="13" spans="1:17">
      <c r="A13" s="81">
        <v>132</v>
      </c>
      <c r="B13" s="81"/>
      <c r="C13" s="25" t="s">
        <v>457</v>
      </c>
      <c r="D13" s="27" t="s">
        <v>458</v>
      </c>
      <c r="E13" s="26">
        <v>32</v>
      </c>
      <c r="F13" s="27">
        <v>4</v>
      </c>
      <c r="G13" s="83" t="s">
        <v>459</v>
      </c>
      <c r="H13" s="62" t="s">
        <v>65</v>
      </c>
      <c r="I13" s="29">
        <v>1820</v>
      </c>
      <c r="J13" s="26">
        <v>164</v>
      </c>
      <c r="K13" s="20">
        <v>5.9490740740740745E-3</v>
      </c>
      <c r="L13" s="20">
        <f t="shared" si="0"/>
        <v>2.2786576836772271E-3</v>
      </c>
      <c r="M13" s="60">
        <f t="shared" si="1"/>
        <v>23</v>
      </c>
      <c r="N13" s="42">
        <f t="shared" si="2"/>
        <v>2.1171848730223851E-3</v>
      </c>
      <c r="O13" s="21">
        <f t="shared" si="3"/>
        <v>9.0109890109890109E-2</v>
      </c>
      <c r="P13" s="3"/>
      <c r="Q13" s="3"/>
    </row>
    <row r="14" spans="1:17">
      <c r="A14" s="81">
        <v>111</v>
      </c>
      <c r="B14" s="81"/>
      <c r="C14" s="25" t="s">
        <v>464</v>
      </c>
      <c r="D14" s="27" t="s">
        <v>460</v>
      </c>
      <c r="E14" s="26">
        <v>2</v>
      </c>
      <c r="F14" s="27">
        <v>1</v>
      </c>
      <c r="G14" s="83" t="s">
        <v>465</v>
      </c>
      <c r="H14" s="62" t="s">
        <v>60</v>
      </c>
      <c r="I14" s="29">
        <v>1590</v>
      </c>
      <c r="J14" s="26">
        <v>140</v>
      </c>
      <c r="K14" s="20">
        <v>6.2268518518518515E-3</v>
      </c>
      <c r="L14" s="20">
        <f t="shared" si="0"/>
        <v>2.7492751570710205E-3</v>
      </c>
      <c r="M14" s="60">
        <f t="shared" si="1"/>
        <v>150</v>
      </c>
      <c r="N14" s="42">
        <f t="shared" si="2"/>
        <v>2.589883693915886E-3</v>
      </c>
      <c r="O14" s="21">
        <f t="shared" si="3"/>
        <v>8.8050314465408799E-2</v>
      </c>
      <c r="P14" s="3"/>
      <c r="Q14" s="3"/>
    </row>
    <row r="15" spans="1:17">
      <c r="A15" s="81">
        <v>102</v>
      </c>
      <c r="B15" s="81"/>
      <c r="C15" s="25" t="s">
        <v>370</v>
      </c>
      <c r="D15" s="27" t="s">
        <v>66</v>
      </c>
      <c r="E15" s="26">
        <v>23</v>
      </c>
      <c r="F15" s="27">
        <v>2</v>
      </c>
      <c r="G15" s="25" t="s">
        <v>373</v>
      </c>
      <c r="H15" s="62" t="s">
        <v>65</v>
      </c>
      <c r="I15" s="29">
        <v>2330</v>
      </c>
      <c r="J15" s="32">
        <v>245</v>
      </c>
      <c r="K15" s="20">
        <v>1.0833333333333334E-2</v>
      </c>
      <c r="L15" s="20">
        <f t="shared" si="0"/>
        <v>3.0835875451787503E-3</v>
      </c>
      <c r="M15" s="60">
        <f t="shared" si="1"/>
        <v>204</v>
      </c>
      <c r="N15" s="42">
        <f t="shared" si="2"/>
        <v>2.7899120056478766E-3</v>
      </c>
      <c r="O15" s="21">
        <f t="shared" si="3"/>
        <v>0.10515021459227468</v>
      </c>
      <c r="P15" s="3"/>
      <c r="Q15" s="3"/>
    </row>
    <row r="16" spans="1:17">
      <c r="A16" s="40">
        <v>158</v>
      </c>
      <c r="B16" s="40" t="s">
        <v>244</v>
      </c>
      <c r="C16" s="25" t="s">
        <v>626</v>
      </c>
      <c r="D16" s="27" t="s">
        <v>133</v>
      </c>
      <c r="E16" s="26">
        <v>107</v>
      </c>
      <c r="F16" s="27">
        <v>22</v>
      </c>
      <c r="G16" s="25" t="s">
        <v>627</v>
      </c>
      <c r="H16" s="62" t="s">
        <v>59</v>
      </c>
      <c r="I16" s="29">
        <v>1260</v>
      </c>
      <c r="J16" s="26">
        <v>72</v>
      </c>
      <c r="K16" s="20">
        <v>3.6342592592592594E-3</v>
      </c>
      <c r="L16" s="20">
        <f t="shared" si="0"/>
        <v>2.2630682433981502E-3</v>
      </c>
      <c r="M16" s="60">
        <f t="shared" si="1"/>
        <v>40</v>
      </c>
      <c r="N16" s="42">
        <f t="shared" si="2"/>
        <v>2.1912161018733606E-3</v>
      </c>
      <c r="O16" s="21">
        <f t="shared" si="3"/>
        <v>5.7142857142857141E-2</v>
      </c>
      <c r="P16" s="3"/>
      <c r="Q16" s="3"/>
    </row>
    <row r="17" spans="1:17">
      <c r="A17" s="82">
        <v>2</v>
      </c>
      <c r="B17" s="82"/>
      <c r="C17" s="16" t="s">
        <v>1</v>
      </c>
      <c r="D17" s="18" t="s">
        <v>67</v>
      </c>
      <c r="E17" s="17">
        <v>104</v>
      </c>
      <c r="F17" s="18">
        <v>25</v>
      </c>
      <c r="G17" s="36" t="s">
        <v>117</v>
      </c>
      <c r="H17" s="41" t="s">
        <v>99</v>
      </c>
      <c r="I17" s="19">
        <v>800</v>
      </c>
      <c r="J17" s="17">
        <v>150</v>
      </c>
      <c r="K17" s="20">
        <v>4.2939814814814811E-3</v>
      </c>
      <c r="L17" s="20">
        <f t="shared" si="0"/>
        <v>2.8062478448874139E-3</v>
      </c>
      <c r="M17" s="60">
        <f t="shared" si="1"/>
        <v>207</v>
      </c>
      <c r="N17" s="42">
        <f t="shared" si="2"/>
        <v>2.8001993134604214E-3</v>
      </c>
      <c r="O17" s="21">
        <f t="shared" si="3"/>
        <v>0.1875</v>
      </c>
      <c r="P17" s="3"/>
      <c r="Q17" s="3"/>
    </row>
    <row r="18" spans="1:17">
      <c r="A18" s="82">
        <v>151</v>
      </c>
      <c r="B18" s="82"/>
      <c r="C18" s="16" t="s">
        <v>534</v>
      </c>
      <c r="D18" s="18" t="s">
        <v>533</v>
      </c>
      <c r="E18" s="17">
        <v>3</v>
      </c>
      <c r="F18" s="18">
        <v>1</v>
      </c>
      <c r="G18" s="16" t="s">
        <v>535</v>
      </c>
      <c r="H18" s="41" t="s">
        <v>60</v>
      </c>
      <c r="I18" s="19">
        <v>460</v>
      </c>
      <c r="J18" s="17">
        <v>86</v>
      </c>
      <c r="K18" s="20">
        <v>2.615740740740741E-3</v>
      </c>
      <c r="L18" s="20">
        <f t="shared" si="0"/>
        <v>2.9771708056562443E-3</v>
      </c>
      <c r="M18" s="60">
        <f t="shared" si="1"/>
        <v>244</v>
      </c>
      <c r="N18" s="42">
        <f t="shared" si="2"/>
        <v>3.1399515385723137E-3</v>
      </c>
      <c r="O18" s="21">
        <f t="shared" si="3"/>
        <v>0.18695652173913044</v>
      </c>
      <c r="P18" s="3"/>
      <c r="Q18" s="3"/>
    </row>
    <row r="19" spans="1:17">
      <c r="A19" s="82">
        <v>3</v>
      </c>
      <c r="B19" s="82"/>
      <c r="C19" s="16" t="s">
        <v>2</v>
      </c>
      <c r="D19" s="18" t="s">
        <v>68</v>
      </c>
      <c r="E19" s="17">
        <v>7</v>
      </c>
      <c r="F19" s="18">
        <v>1</v>
      </c>
      <c r="G19" s="36" t="s">
        <v>116</v>
      </c>
      <c r="H19" s="41" t="s">
        <v>178</v>
      </c>
      <c r="I19" s="19">
        <v>590</v>
      </c>
      <c r="J19" s="17">
        <v>55</v>
      </c>
      <c r="K19" s="20">
        <v>1.9444444444444442E-3</v>
      </c>
      <c r="L19" s="20">
        <f t="shared" si="0"/>
        <v>2.273436117787526E-3</v>
      </c>
      <c r="M19" s="60">
        <f t="shared" si="1"/>
        <v>86</v>
      </c>
      <c r="N19" s="42">
        <f t="shared" si="2"/>
        <v>2.3632640143057106E-3</v>
      </c>
      <c r="O19" s="21">
        <f t="shared" si="3"/>
        <v>9.3220338983050849E-2</v>
      </c>
      <c r="P19" s="3"/>
      <c r="Q19" s="3"/>
    </row>
    <row r="20" spans="1:17">
      <c r="A20" s="82">
        <v>3</v>
      </c>
      <c r="B20" s="82" t="s">
        <v>244</v>
      </c>
      <c r="C20" s="16" t="s">
        <v>3</v>
      </c>
      <c r="D20" s="18" t="s">
        <v>68</v>
      </c>
      <c r="E20" s="17">
        <v>6</v>
      </c>
      <c r="F20" s="18">
        <v>1</v>
      </c>
      <c r="G20" s="36" t="s">
        <v>115</v>
      </c>
      <c r="H20" s="41" t="s">
        <v>62</v>
      </c>
      <c r="I20" s="19">
        <v>310</v>
      </c>
      <c r="J20" s="17">
        <v>31</v>
      </c>
      <c r="K20" s="20">
        <v>9.9537037037037042E-4</v>
      </c>
      <c r="L20" s="20">
        <f t="shared" si="0"/>
        <v>2.1655735209593408E-3</v>
      </c>
      <c r="M20" s="60">
        <f t="shared" si="1"/>
        <v>95</v>
      </c>
      <c r="N20" s="42">
        <f t="shared" si="2"/>
        <v>2.3987337357654973E-3</v>
      </c>
      <c r="O20" s="21">
        <f t="shared" si="3"/>
        <v>0.1</v>
      </c>
      <c r="P20" s="3"/>
      <c r="Q20" s="3"/>
    </row>
    <row r="21" spans="1:17">
      <c r="A21" s="81">
        <v>64</v>
      </c>
      <c r="B21" s="81"/>
      <c r="C21" s="25" t="s">
        <v>215</v>
      </c>
      <c r="D21" s="27" t="s">
        <v>68</v>
      </c>
      <c r="E21" s="26">
        <v>146</v>
      </c>
      <c r="F21" s="27">
        <v>3</v>
      </c>
      <c r="G21" s="38" t="s">
        <v>221</v>
      </c>
      <c r="H21" s="62" t="s">
        <v>59</v>
      </c>
      <c r="I21" s="28">
        <v>610</v>
      </c>
      <c r="J21" s="32">
        <v>80</v>
      </c>
      <c r="K21" s="20">
        <v>2.1643518518518518E-3</v>
      </c>
      <c r="L21" s="20">
        <f t="shared" si="0"/>
        <v>2.1700493769958975E-3</v>
      </c>
      <c r="M21" s="60">
        <f t="shared" si="1"/>
        <v>50</v>
      </c>
      <c r="N21" s="42">
        <f t="shared" si="2"/>
        <v>2.2380972642239007E-3</v>
      </c>
      <c r="O21" s="21">
        <f t="shared" si="3"/>
        <v>0.13114754098360656</v>
      </c>
      <c r="P21" s="3"/>
      <c r="Q21" s="3"/>
    </row>
    <row r="22" spans="1:17">
      <c r="A22" s="81">
        <v>156</v>
      </c>
      <c r="B22" s="81"/>
      <c r="C22" s="25" t="s">
        <v>550</v>
      </c>
      <c r="D22" s="27" t="s">
        <v>286</v>
      </c>
      <c r="E22" s="26">
        <v>12</v>
      </c>
      <c r="F22" s="27">
        <v>1</v>
      </c>
      <c r="G22" s="25" t="s">
        <v>551</v>
      </c>
      <c r="H22" s="62" t="s">
        <v>60</v>
      </c>
      <c r="I22" s="26">
        <v>1250</v>
      </c>
      <c r="J22" s="32">
        <v>175</v>
      </c>
      <c r="K22" s="20">
        <v>6.053240740740741E-3</v>
      </c>
      <c r="L22" s="20">
        <f t="shared" si="0"/>
        <v>2.8850880552159413E-3</v>
      </c>
      <c r="M22" s="60">
        <f t="shared" si="1"/>
        <v>202</v>
      </c>
      <c r="N22" s="42">
        <f t="shared" si="2"/>
        <v>2.7668178397321978E-3</v>
      </c>
      <c r="O22" s="21">
        <f t="shared" si="3"/>
        <v>0.14000000000000001</v>
      </c>
      <c r="P22" s="3"/>
      <c r="Q22" s="3"/>
    </row>
    <row r="23" spans="1:17">
      <c r="A23" s="81">
        <v>150</v>
      </c>
      <c r="B23" s="81"/>
      <c r="C23" s="25" t="s">
        <v>531</v>
      </c>
      <c r="D23" s="27" t="s">
        <v>286</v>
      </c>
      <c r="E23" s="26">
        <v>52</v>
      </c>
      <c r="F23" s="27">
        <v>7</v>
      </c>
      <c r="G23" s="25" t="s">
        <v>532</v>
      </c>
      <c r="H23" s="41" t="s">
        <v>61</v>
      </c>
      <c r="I23" s="45">
        <v>170</v>
      </c>
      <c r="J23" s="32">
        <v>30</v>
      </c>
      <c r="K23" s="20">
        <v>8.1018518518518516E-4</v>
      </c>
      <c r="L23" s="20">
        <f t="shared" si="0"/>
        <v>2.5647993982146193E-3</v>
      </c>
      <c r="M23" s="60">
        <f t="shared" si="1"/>
        <v>238</v>
      </c>
      <c r="N23" s="42">
        <f t="shared" si="2"/>
        <v>2.9912621403450921E-3</v>
      </c>
      <c r="O23" s="21">
        <f t="shared" si="3"/>
        <v>0.17647058823529413</v>
      </c>
      <c r="P23" s="3"/>
      <c r="Q23" s="3"/>
    </row>
    <row r="24" spans="1:17">
      <c r="A24" s="40">
        <v>178</v>
      </c>
      <c r="B24" s="81"/>
      <c r="C24" s="25" t="s">
        <v>628</v>
      </c>
      <c r="D24" s="27" t="s">
        <v>68</v>
      </c>
      <c r="E24" s="26">
        <v>8</v>
      </c>
      <c r="F24" s="27">
        <v>1</v>
      </c>
      <c r="G24" s="25" t="s">
        <v>629</v>
      </c>
      <c r="H24" s="62" t="s">
        <v>59</v>
      </c>
      <c r="I24" s="28">
        <v>350</v>
      </c>
      <c r="J24" s="26">
        <v>40</v>
      </c>
      <c r="K24" s="20">
        <v>1.3425925925925925E-3</v>
      </c>
      <c r="L24" s="20">
        <f t="shared" si="0"/>
        <v>2.4709042002038712E-3</v>
      </c>
      <c r="M24" s="60">
        <f t="shared" si="1"/>
        <v>185</v>
      </c>
      <c r="N24" s="42">
        <f t="shared" si="2"/>
        <v>2.699235581537944E-3</v>
      </c>
      <c r="O24" s="21">
        <f t="shared" si="3"/>
        <v>0.11428571428571428</v>
      </c>
      <c r="P24" s="3"/>
      <c r="Q24" s="3"/>
    </row>
    <row r="25" spans="1:17">
      <c r="A25" s="82">
        <v>5</v>
      </c>
      <c r="B25" s="82" t="s">
        <v>245</v>
      </c>
      <c r="C25" s="16" t="s">
        <v>612</v>
      </c>
      <c r="D25" s="18" t="s">
        <v>87</v>
      </c>
      <c r="E25" s="17">
        <v>39</v>
      </c>
      <c r="F25" s="18">
        <v>6</v>
      </c>
      <c r="G25" s="111" t="s">
        <v>613</v>
      </c>
      <c r="H25" s="41" t="s">
        <v>59</v>
      </c>
      <c r="I25" s="19">
        <v>700</v>
      </c>
      <c r="J25" s="17">
        <v>80</v>
      </c>
      <c r="K25" s="20">
        <v>2.7314814814814819E-3</v>
      </c>
      <c r="L25" s="20">
        <f t="shared" si="0"/>
        <v>2.5135059967591107E-3</v>
      </c>
      <c r="M25" s="60">
        <f t="shared" si="1"/>
        <v>146</v>
      </c>
      <c r="N25" s="42">
        <f t="shared" si="2"/>
        <v>2.5618978469102E-3</v>
      </c>
      <c r="O25" s="21">
        <f t="shared" si="3"/>
        <v>0.11428571428571428</v>
      </c>
      <c r="P25" s="3"/>
      <c r="Q25" s="3"/>
    </row>
    <row r="26" spans="1:17">
      <c r="A26" s="82">
        <v>5</v>
      </c>
      <c r="B26" s="82" t="s">
        <v>244</v>
      </c>
      <c r="C26" s="16" t="s">
        <v>4</v>
      </c>
      <c r="D26" s="18" t="s">
        <v>217</v>
      </c>
      <c r="E26" s="17">
        <v>8</v>
      </c>
      <c r="F26" s="18">
        <v>2</v>
      </c>
      <c r="G26" s="36" t="s">
        <v>156</v>
      </c>
      <c r="H26" s="41" t="s">
        <v>61</v>
      </c>
      <c r="I26" s="24">
        <v>940</v>
      </c>
      <c r="J26" s="17">
        <v>104</v>
      </c>
      <c r="K26" s="20">
        <v>3.5995370370370369E-3</v>
      </c>
      <c r="L26" s="20">
        <f t="shared" si="0"/>
        <v>2.4952582701744342E-3</v>
      </c>
      <c r="M26" s="60">
        <f t="shared" si="1"/>
        <v>114</v>
      </c>
      <c r="N26" s="42">
        <f t="shared" si="2"/>
        <v>2.4704935607887881E-3</v>
      </c>
      <c r="O26" s="21">
        <f t="shared" si="3"/>
        <v>0.11063829787234042</v>
      </c>
      <c r="P26" s="3"/>
      <c r="Q26" s="3"/>
    </row>
    <row r="27" spans="1:17">
      <c r="A27" s="82">
        <v>162</v>
      </c>
      <c r="B27" s="82"/>
      <c r="C27" s="16" t="s">
        <v>585</v>
      </c>
      <c r="D27" s="18" t="s">
        <v>73</v>
      </c>
      <c r="E27" s="17">
        <v>852</v>
      </c>
      <c r="F27" s="18">
        <v>400</v>
      </c>
      <c r="G27" s="16" t="s">
        <v>586</v>
      </c>
      <c r="H27" s="41" t="s">
        <v>59</v>
      </c>
      <c r="I27" s="17">
        <v>850</v>
      </c>
      <c r="J27" s="17">
        <v>35</v>
      </c>
      <c r="K27" s="20">
        <v>2.0254629629629629E-3</v>
      </c>
      <c r="L27" s="20">
        <f t="shared" si="0"/>
        <v>1.9899844539383684E-3</v>
      </c>
      <c r="M27" s="60">
        <f t="shared" si="1"/>
        <v>10</v>
      </c>
      <c r="N27" s="42">
        <f t="shared" si="2"/>
        <v>2.0088834732594381E-3</v>
      </c>
      <c r="O27" s="21">
        <f t="shared" si="3"/>
        <v>4.1176470588235294E-2</v>
      </c>
      <c r="P27" s="3"/>
      <c r="Q27" s="3"/>
    </row>
    <row r="28" spans="1:17">
      <c r="A28" s="81">
        <v>114</v>
      </c>
      <c r="B28" s="81"/>
      <c r="C28" s="25" t="s">
        <v>402</v>
      </c>
      <c r="D28" s="27" t="s">
        <v>403</v>
      </c>
      <c r="E28" s="26">
        <v>80</v>
      </c>
      <c r="F28" s="27">
        <v>18</v>
      </c>
      <c r="G28" s="25" t="s">
        <v>404</v>
      </c>
      <c r="H28" s="62" t="s">
        <v>59</v>
      </c>
      <c r="I28" s="29">
        <v>1490</v>
      </c>
      <c r="J28" s="26">
        <v>98</v>
      </c>
      <c r="K28" s="20">
        <v>4.6874999999999998E-3</v>
      </c>
      <c r="L28" s="20">
        <f t="shared" si="0"/>
        <v>2.3900294184458202E-3</v>
      </c>
      <c r="M28" s="60">
        <f t="shared" si="1"/>
        <v>57</v>
      </c>
      <c r="N28" s="42">
        <f t="shared" si="2"/>
        <v>2.2729023600067933E-3</v>
      </c>
      <c r="O28" s="21">
        <f t="shared" si="3"/>
        <v>6.5771812080536909E-2</v>
      </c>
      <c r="P28" s="3"/>
      <c r="Q28" s="3"/>
    </row>
    <row r="29" spans="1:17">
      <c r="A29" s="81">
        <v>124</v>
      </c>
      <c r="B29" s="81"/>
      <c r="C29" s="25" t="s">
        <v>434</v>
      </c>
      <c r="D29" s="27" t="s">
        <v>435</v>
      </c>
      <c r="E29" s="26">
        <v>13</v>
      </c>
      <c r="F29" s="27">
        <v>1</v>
      </c>
      <c r="G29" s="25" t="s">
        <v>436</v>
      </c>
      <c r="H29" s="62" t="s">
        <v>60</v>
      </c>
      <c r="I29" s="29">
        <v>1450</v>
      </c>
      <c r="J29" s="26">
        <v>179</v>
      </c>
      <c r="K29" s="20">
        <v>6.0995370370370361E-3</v>
      </c>
      <c r="L29" s="20">
        <f t="shared" si="0"/>
        <v>2.6335498990766211E-3</v>
      </c>
      <c r="M29" s="60">
        <f t="shared" si="1"/>
        <v>124</v>
      </c>
      <c r="N29" s="42">
        <f t="shared" si="2"/>
        <v>2.4930429361544409E-3</v>
      </c>
      <c r="O29" s="21">
        <f t="shared" si="3"/>
        <v>0.12344827586206897</v>
      </c>
      <c r="P29" s="3"/>
      <c r="Q29" s="3"/>
    </row>
    <row r="30" spans="1:17">
      <c r="A30" s="82">
        <v>6</v>
      </c>
      <c r="B30" s="82" t="s">
        <v>244</v>
      </c>
      <c r="C30" s="16" t="s">
        <v>5</v>
      </c>
      <c r="D30" s="18" t="s">
        <v>69</v>
      </c>
      <c r="E30" s="17">
        <v>7</v>
      </c>
      <c r="F30" s="18">
        <v>1</v>
      </c>
      <c r="G30" s="36" t="s">
        <v>112</v>
      </c>
      <c r="H30" s="41" t="s">
        <v>59</v>
      </c>
      <c r="I30" s="19">
        <v>540</v>
      </c>
      <c r="J30" s="17">
        <v>96</v>
      </c>
      <c r="K30" s="20">
        <v>2.7430555555555559E-3</v>
      </c>
      <c r="L30" s="20">
        <f t="shared" si="0"/>
        <v>2.7242815444854162E-3</v>
      </c>
      <c r="M30" s="60">
        <f t="shared" si="1"/>
        <v>212</v>
      </c>
      <c r="N30" s="42">
        <f t="shared" si="2"/>
        <v>2.830099548822912E-3</v>
      </c>
      <c r="O30" s="21">
        <f t="shared" si="3"/>
        <v>0.17777777777777778</v>
      </c>
      <c r="P30" s="3"/>
      <c r="Q30" s="3"/>
    </row>
    <row r="31" spans="1:17">
      <c r="A31" s="82">
        <v>6</v>
      </c>
      <c r="B31" s="82"/>
      <c r="C31" s="16" t="s">
        <v>109</v>
      </c>
      <c r="D31" s="18" t="s">
        <v>69</v>
      </c>
      <c r="E31" s="17">
        <v>7</v>
      </c>
      <c r="F31" s="18">
        <v>1</v>
      </c>
      <c r="G31" s="36" t="s">
        <v>111</v>
      </c>
      <c r="H31" s="41" t="s">
        <v>59</v>
      </c>
      <c r="I31" s="19">
        <v>830</v>
      </c>
      <c r="J31" s="17">
        <v>134</v>
      </c>
      <c r="K31" s="20">
        <v>4.0624999999999993E-3</v>
      </c>
      <c r="L31" s="20">
        <f t="shared" si="0"/>
        <v>2.7435766480701797E-3</v>
      </c>
      <c r="M31" s="60">
        <f t="shared" si="1"/>
        <v>197</v>
      </c>
      <c r="N31" s="42">
        <f t="shared" si="2"/>
        <v>2.7347810666833671E-3</v>
      </c>
      <c r="O31" s="21">
        <f t="shared" si="3"/>
        <v>0.16144578313253011</v>
      </c>
      <c r="P31" s="3"/>
      <c r="Q31" s="3"/>
    </row>
    <row r="32" spans="1:17">
      <c r="A32" s="82">
        <v>6</v>
      </c>
      <c r="B32" s="82" t="s">
        <v>245</v>
      </c>
      <c r="C32" s="16" t="s">
        <v>6</v>
      </c>
      <c r="D32" s="18" t="s">
        <v>69</v>
      </c>
      <c r="E32" s="17">
        <v>7</v>
      </c>
      <c r="F32" s="18">
        <v>1</v>
      </c>
      <c r="G32" s="36" t="s">
        <v>113</v>
      </c>
      <c r="H32" s="41" t="s">
        <v>59</v>
      </c>
      <c r="I32" s="19">
        <v>220</v>
      </c>
      <c r="J32" s="17">
        <v>37</v>
      </c>
      <c r="K32" s="20">
        <v>8.2175925925925917E-4</v>
      </c>
      <c r="L32" s="20">
        <f t="shared" si="0"/>
        <v>2.055471686771222E-3</v>
      </c>
      <c r="M32" s="60">
        <f t="shared" si="1"/>
        <v>80</v>
      </c>
      <c r="N32" s="42">
        <f t="shared" si="2"/>
        <v>2.3381919348392554E-3</v>
      </c>
      <c r="O32" s="21">
        <f t="shared" si="3"/>
        <v>0.16818181818181818</v>
      </c>
      <c r="P32" s="3"/>
      <c r="Q32" s="3"/>
    </row>
    <row r="33" spans="1:17">
      <c r="A33" s="82">
        <v>7</v>
      </c>
      <c r="B33" s="82"/>
      <c r="C33" s="16" t="s">
        <v>7</v>
      </c>
      <c r="D33" s="18" t="s">
        <v>69</v>
      </c>
      <c r="E33" s="17">
        <v>6</v>
      </c>
      <c r="F33" s="18">
        <v>1</v>
      </c>
      <c r="G33" s="36" t="s">
        <v>114</v>
      </c>
      <c r="H33" s="41" t="s">
        <v>60</v>
      </c>
      <c r="I33" s="19">
        <v>410</v>
      </c>
      <c r="J33" s="17">
        <v>93</v>
      </c>
      <c r="K33" s="20">
        <v>2.4189814814814816E-3</v>
      </c>
      <c r="L33" s="20">
        <f t="shared" si="0"/>
        <v>2.7990426209967322E-3</v>
      </c>
      <c r="M33" s="60">
        <f t="shared" si="1"/>
        <v>234</v>
      </c>
      <c r="N33" s="42">
        <f t="shared" si="2"/>
        <v>2.975163104336665E-3</v>
      </c>
      <c r="O33" s="21">
        <f t="shared" si="3"/>
        <v>0.22682926829268293</v>
      </c>
      <c r="P33" s="3"/>
      <c r="Q33" s="3"/>
    </row>
    <row r="34" spans="1:17">
      <c r="A34" s="82">
        <v>8</v>
      </c>
      <c r="B34" s="82"/>
      <c r="C34" s="25" t="s">
        <v>188</v>
      </c>
      <c r="D34" s="27" t="s">
        <v>69</v>
      </c>
      <c r="E34" s="26">
        <v>10</v>
      </c>
      <c r="F34" s="27">
        <v>2</v>
      </c>
      <c r="G34" s="38" t="s">
        <v>191</v>
      </c>
      <c r="H34" s="62" t="s">
        <v>99</v>
      </c>
      <c r="I34" s="28">
        <v>810</v>
      </c>
      <c r="J34" s="26">
        <v>134</v>
      </c>
      <c r="K34" s="20">
        <v>3.8888888888888883E-3</v>
      </c>
      <c r="L34" s="20">
        <f t="shared" si="0"/>
        <v>2.6618522428079085E-3</v>
      </c>
      <c r="M34" s="60">
        <f t="shared" si="1"/>
        <v>177</v>
      </c>
      <c r="N34" s="42">
        <f t="shared" si="2"/>
        <v>2.6586989060911215E-3</v>
      </c>
      <c r="O34" s="21">
        <f t="shared" si="3"/>
        <v>0.16543209876543211</v>
      </c>
      <c r="P34" s="3"/>
      <c r="Q34" s="3"/>
    </row>
    <row r="35" spans="1:17">
      <c r="A35" s="82">
        <v>49</v>
      </c>
      <c r="B35" s="82" t="s">
        <v>244</v>
      </c>
      <c r="C35" s="25" t="s">
        <v>189</v>
      </c>
      <c r="D35" s="27" t="s">
        <v>73</v>
      </c>
      <c r="E35" s="26">
        <v>88</v>
      </c>
      <c r="F35" s="27">
        <v>2</v>
      </c>
      <c r="G35" s="38" t="s">
        <v>192</v>
      </c>
      <c r="H35" s="41" t="s">
        <v>178</v>
      </c>
      <c r="I35" s="29">
        <v>990</v>
      </c>
      <c r="J35" s="26">
        <v>86</v>
      </c>
      <c r="K35" s="20">
        <v>3.0787037037037037E-3</v>
      </c>
      <c r="L35" s="20">
        <f t="shared" si="0"/>
        <v>2.191977183159808E-3</v>
      </c>
      <c r="M35" s="60">
        <f t="shared" si="1"/>
        <v>29</v>
      </c>
      <c r="N35" s="42">
        <f t="shared" si="2"/>
        <v>2.1654121032250008E-3</v>
      </c>
      <c r="O35" s="21">
        <f t="shared" si="3"/>
        <v>8.6868686868686873E-2</v>
      </c>
      <c r="P35" s="3"/>
      <c r="Q35" s="3"/>
    </row>
    <row r="36" spans="1:17">
      <c r="A36" s="82">
        <v>49</v>
      </c>
      <c r="B36" s="82"/>
      <c r="C36" s="25" t="s">
        <v>578</v>
      </c>
      <c r="D36" s="27" t="s">
        <v>73</v>
      </c>
      <c r="E36" s="26">
        <v>4</v>
      </c>
      <c r="F36" s="27">
        <v>1</v>
      </c>
      <c r="G36" s="25" t="s">
        <v>584</v>
      </c>
      <c r="H36" s="62" t="s">
        <v>65</v>
      </c>
      <c r="I36" s="26">
        <v>1110</v>
      </c>
      <c r="J36" s="26">
        <v>96</v>
      </c>
      <c r="K36" s="20">
        <v>4.2013888888888891E-3</v>
      </c>
      <c r="L36" s="20">
        <f t="shared" si="0"/>
        <v>2.6714240110887405E-3</v>
      </c>
      <c r="M36" s="60">
        <f t="shared" si="1"/>
        <v>161</v>
      </c>
      <c r="N36" s="42">
        <f t="shared" si="2"/>
        <v>2.6091561523965859E-3</v>
      </c>
      <c r="O36" s="21">
        <f t="shared" si="3"/>
        <v>8.6486486486486491E-2</v>
      </c>
      <c r="P36" s="3"/>
      <c r="Q36" s="3"/>
    </row>
    <row r="37" spans="1:17">
      <c r="A37" s="81">
        <v>105</v>
      </c>
      <c r="B37" s="82" t="s">
        <v>246</v>
      </c>
      <c r="C37" s="25" t="s">
        <v>476</v>
      </c>
      <c r="D37" s="27" t="s">
        <v>473</v>
      </c>
      <c r="E37" s="26">
        <v>130</v>
      </c>
      <c r="F37" s="27">
        <v>17</v>
      </c>
      <c r="G37" s="25" t="s">
        <v>477</v>
      </c>
      <c r="H37" s="41" t="s">
        <v>232</v>
      </c>
      <c r="I37" s="29">
        <v>1150</v>
      </c>
      <c r="J37" s="26">
        <v>138</v>
      </c>
      <c r="K37" s="20">
        <v>4.9305555555555552E-3</v>
      </c>
      <c r="L37" s="20">
        <f t="shared" si="0"/>
        <v>2.7128516924728634E-3</v>
      </c>
      <c r="M37" s="60">
        <f t="shared" si="1"/>
        <v>167</v>
      </c>
      <c r="N37" s="42">
        <f t="shared" si="2"/>
        <v>2.6293926179652015E-3</v>
      </c>
      <c r="O37" s="21">
        <f t="shared" si="3"/>
        <v>0.12</v>
      </c>
      <c r="P37" s="3"/>
      <c r="Q37" s="3"/>
    </row>
    <row r="38" spans="1:17">
      <c r="A38" s="81">
        <v>105</v>
      </c>
      <c r="B38" s="82"/>
      <c r="C38" s="25" t="s">
        <v>380</v>
      </c>
      <c r="D38" s="27" t="s">
        <v>381</v>
      </c>
      <c r="E38" s="26">
        <v>14</v>
      </c>
      <c r="F38" s="27">
        <v>1</v>
      </c>
      <c r="G38" s="25" t="s">
        <v>382</v>
      </c>
      <c r="H38" s="41" t="s">
        <v>60</v>
      </c>
      <c r="I38" s="29">
        <v>3550</v>
      </c>
      <c r="J38" s="26">
        <v>378</v>
      </c>
      <c r="K38" s="20">
        <v>1.6192129629629629E-2</v>
      </c>
      <c r="L38" s="20">
        <f t="shared" si="0"/>
        <v>3.0120427658603E-3</v>
      </c>
      <c r="M38" s="60">
        <f t="shared" si="1"/>
        <v>163</v>
      </c>
      <c r="N38" s="42">
        <f t="shared" si="2"/>
        <v>2.6123884315028541E-3</v>
      </c>
      <c r="O38" s="21">
        <f t="shared" si="3"/>
        <v>0.10647887323943662</v>
      </c>
      <c r="P38" s="3"/>
      <c r="Q38" s="3"/>
    </row>
    <row r="39" spans="1:17">
      <c r="A39" s="81">
        <v>108</v>
      </c>
      <c r="B39" s="82"/>
      <c r="C39" s="25" t="s">
        <v>389</v>
      </c>
      <c r="D39" s="27" t="s">
        <v>390</v>
      </c>
      <c r="E39" s="26">
        <v>7</v>
      </c>
      <c r="F39" s="27">
        <v>1</v>
      </c>
      <c r="G39" s="25" t="s">
        <v>391</v>
      </c>
      <c r="H39" s="41" t="s">
        <v>60</v>
      </c>
      <c r="I39" s="29">
        <v>3320</v>
      </c>
      <c r="J39" s="26">
        <v>370</v>
      </c>
      <c r="K39" s="20">
        <v>1.7800925925925925E-2</v>
      </c>
      <c r="L39" s="20">
        <f t="shared" si="0"/>
        <v>3.4848637719222145E-3</v>
      </c>
      <c r="M39" s="60">
        <f t="shared" si="1"/>
        <v>240</v>
      </c>
      <c r="N39" s="42">
        <f t="shared" si="2"/>
        <v>3.0409614458539202E-3</v>
      </c>
      <c r="O39" s="21">
        <f t="shared" si="3"/>
        <v>0.11144578313253012</v>
      </c>
      <c r="P39" s="3"/>
      <c r="Q39" s="3"/>
    </row>
    <row r="40" spans="1:17">
      <c r="A40" s="81">
        <v>100</v>
      </c>
      <c r="B40" s="81"/>
      <c r="C40" s="25" t="s">
        <v>369</v>
      </c>
      <c r="D40" s="27" t="s">
        <v>110</v>
      </c>
      <c r="E40" s="26">
        <v>80</v>
      </c>
      <c r="F40" s="27">
        <v>3</v>
      </c>
      <c r="G40" s="25" t="s">
        <v>371</v>
      </c>
      <c r="H40" s="62" t="s">
        <v>65</v>
      </c>
      <c r="I40" s="29">
        <v>1870</v>
      </c>
      <c r="J40" s="32">
        <v>200</v>
      </c>
      <c r="K40" s="42">
        <v>7.4884259259259262E-3</v>
      </c>
      <c r="L40" s="20">
        <f t="shared" si="0"/>
        <v>2.640416751540745E-3</v>
      </c>
      <c r="M40" s="60">
        <f t="shared" si="1"/>
        <v>106</v>
      </c>
      <c r="N40" s="42">
        <f t="shared" si="2"/>
        <v>2.4415340883441211E-3</v>
      </c>
      <c r="O40" s="21">
        <f t="shared" si="3"/>
        <v>0.10695187165775401</v>
      </c>
      <c r="P40" s="3"/>
      <c r="Q40" s="3"/>
    </row>
    <row r="41" spans="1:17">
      <c r="A41" s="81">
        <v>80</v>
      </c>
      <c r="B41" s="81"/>
      <c r="C41" s="25" t="s">
        <v>263</v>
      </c>
      <c r="D41" s="27" t="s">
        <v>77</v>
      </c>
      <c r="E41" s="26">
        <v>100</v>
      </c>
      <c r="F41" s="27">
        <v>6</v>
      </c>
      <c r="G41" s="38" t="s">
        <v>273</v>
      </c>
      <c r="H41" s="62" t="s">
        <v>59</v>
      </c>
      <c r="I41" s="29">
        <v>910</v>
      </c>
      <c r="J41" s="29">
        <v>82</v>
      </c>
      <c r="K41" s="20">
        <v>3.2291666666666666E-3</v>
      </c>
      <c r="L41" s="20">
        <f t="shared" si="0"/>
        <v>2.4737178744978455E-3</v>
      </c>
      <c r="M41" s="60">
        <f t="shared" si="1"/>
        <v>111</v>
      </c>
      <c r="N41" s="42">
        <f t="shared" si="2"/>
        <v>2.4633882289908067E-3</v>
      </c>
      <c r="O41" s="21">
        <f t="shared" si="3"/>
        <v>9.0109890109890109E-2</v>
      </c>
      <c r="P41" s="3"/>
      <c r="Q41" s="3"/>
    </row>
    <row r="42" spans="1:17">
      <c r="A42" s="81">
        <v>39</v>
      </c>
      <c r="B42" s="81"/>
      <c r="C42" s="25" t="s">
        <v>235</v>
      </c>
      <c r="D42" s="27" t="s">
        <v>70</v>
      </c>
      <c r="E42" s="26">
        <v>12</v>
      </c>
      <c r="F42" s="27">
        <v>3</v>
      </c>
      <c r="G42" s="38" t="s">
        <v>252</v>
      </c>
      <c r="H42" s="62" t="s">
        <v>96</v>
      </c>
      <c r="I42" s="29">
        <v>1130</v>
      </c>
      <c r="J42" s="26">
        <v>156</v>
      </c>
      <c r="K42" s="20">
        <v>4.9421296296296288E-3</v>
      </c>
      <c r="L42" s="20">
        <f t="shared" si="0"/>
        <v>2.6205825310512709E-3</v>
      </c>
      <c r="M42" s="60">
        <f t="shared" si="1"/>
        <v>139</v>
      </c>
      <c r="N42" s="42">
        <f t="shared" si="2"/>
        <v>2.5391953627939786E-3</v>
      </c>
      <c r="O42" s="21">
        <f t="shared" si="3"/>
        <v>0.13805309734513274</v>
      </c>
      <c r="P42" s="3"/>
      <c r="Q42" s="3"/>
    </row>
    <row r="43" spans="1:17">
      <c r="A43" s="82">
        <v>55</v>
      </c>
      <c r="B43" s="82" t="s">
        <v>244</v>
      </c>
      <c r="C43" s="16" t="s">
        <v>10</v>
      </c>
      <c r="D43" s="18" t="s">
        <v>68</v>
      </c>
      <c r="E43" s="17">
        <v>150</v>
      </c>
      <c r="F43" s="18">
        <v>11</v>
      </c>
      <c r="G43" s="36" t="s">
        <v>152</v>
      </c>
      <c r="H43" s="41" t="s">
        <v>59</v>
      </c>
      <c r="I43" s="19">
        <v>1280</v>
      </c>
      <c r="J43" s="30">
        <v>76</v>
      </c>
      <c r="K43" s="20">
        <v>3.8657407407407408E-3</v>
      </c>
      <c r="L43" s="20">
        <f t="shared" si="0"/>
        <v>2.3496946153757181E-3</v>
      </c>
      <c r="M43" s="60">
        <f t="shared" si="1"/>
        <v>56</v>
      </c>
      <c r="N43" s="42">
        <f t="shared" si="2"/>
        <v>2.2707890402139685E-3</v>
      </c>
      <c r="O43" s="21">
        <f t="shared" si="3"/>
        <v>5.9374999999999997E-2</v>
      </c>
      <c r="P43" s="3"/>
      <c r="Q43" s="3"/>
    </row>
    <row r="44" spans="1:17">
      <c r="A44" s="81">
        <v>113</v>
      </c>
      <c r="B44" s="81"/>
      <c r="C44" s="25" t="s">
        <v>400</v>
      </c>
      <c r="D44" s="27" t="s">
        <v>73</v>
      </c>
      <c r="E44" s="26">
        <v>259</v>
      </c>
      <c r="F44" s="27">
        <v>3</v>
      </c>
      <c r="G44" s="25" t="s">
        <v>401</v>
      </c>
      <c r="H44" s="62" t="s">
        <v>59</v>
      </c>
      <c r="I44" s="29">
        <v>180</v>
      </c>
      <c r="J44" s="26">
        <v>30</v>
      </c>
      <c r="K44" s="20">
        <v>6.3657407407407402E-4</v>
      </c>
      <c r="L44" s="20">
        <f t="shared" si="0"/>
        <v>1.9541419606816791E-3</v>
      </c>
      <c r="M44" s="60">
        <f t="shared" si="1"/>
        <v>55</v>
      </c>
      <c r="N44" s="42">
        <f t="shared" si="2"/>
        <v>2.2683357517392913E-3</v>
      </c>
      <c r="O44" s="21">
        <f t="shared" si="3"/>
        <v>0.16666666666666666</v>
      </c>
      <c r="P44" s="3"/>
      <c r="Q44" s="3"/>
    </row>
    <row r="45" spans="1:17">
      <c r="A45" s="81">
        <v>99</v>
      </c>
      <c r="B45" s="81"/>
      <c r="C45" s="38" t="s">
        <v>357</v>
      </c>
      <c r="D45" s="27" t="s">
        <v>362</v>
      </c>
      <c r="E45" s="26">
        <v>242</v>
      </c>
      <c r="F45" s="27"/>
      <c r="G45" s="25" t="s">
        <v>361</v>
      </c>
      <c r="H45" s="62"/>
      <c r="I45" s="29">
        <v>730</v>
      </c>
      <c r="J45" s="26">
        <v>30</v>
      </c>
      <c r="K45" s="20">
        <v>1.8402777777777777E-3</v>
      </c>
      <c r="L45" s="20">
        <f t="shared" si="0"/>
        <v>2.1059384770177377E-3</v>
      </c>
      <c r="M45" s="60">
        <f t="shared" si="1"/>
        <v>28</v>
      </c>
      <c r="N45" s="42">
        <f t="shared" si="2"/>
        <v>2.1585676476991015E-3</v>
      </c>
      <c r="O45" s="21">
        <f t="shared" si="3"/>
        <v>4.1095890410958902E-2</v>
      </c>
      <c r="P45" s="3"/>
      <c r="Q45" s="3"/>
    </row>
    <row r="46" spans="1:17">
      <c r="A46" s="81">
        <v>164</v>
      </c>
      <c r="B46" s="81"/>
      <c r="C46" s="25" t="s">
        <v>573</v>
      </c>
      <c r="D46" s="27" t="s">
        <v>68</v>
      </c>
      <c r="E46" s="26">
        <v>2</v>
      </c>
      <c r="F46" s="27">
        <v>1</v>
      </c>
      <c r="G46" s="50" t="s">
        <v>592</v>
      </c>
      <c r="H46" s="62" t="s">
        <v>232</v>
      </c>
      <c r="I46" s="29">
        <v>730</v>
      </c>
      <c r="J46" s="26">
        <v>78</v>
      </c>
      <c r="K46" s="20">
        <v>3.425925925925926E-3</v>
      </c>
      <c r="L46" s="20">
        <f t="shared" si="0"/>
        <v>3.0954379633038012E-3</v>
      </c>
      <c r="M46" s="60">
        <f t="shared" si="1"/>
        <v>245</v>
      </c>
      <c r="N46" s="42">
        <f t="shared" si="2"/>
        <v>3.1446311000504134E-3</v>
      </c>
      <c r="O46" s="21">
        <f t="shared" si="3"/>
        <v>0.10684931506849316</v>
      </c>
      <c r="P46" s="3"/>
      <c r="Q46" s="3"/>
    </row>
    <row r="47" spans="1:17">
      <c r="A47" s="82">
        <v>9</v>
      </c>
      <c r="B47" s="82"/>
      <c r="C47" s="25" t="s">
        <v>171</v>
      </c>
      <c r="D47" s="27" t="s">
        <v>172</v>
      </c>
      <c r="E47" s="26">
        <v>58</v>
      </c>
      <c r="F47" s="27">
        <v>8</v>
      </c>
      <c r="G47" s="38" t="s">
        <v>173</v>
      </c>
      <c r="H47" s="62" t="s">
        <v>60</v>
      </c>
      <c r="I47" s="29">
        <v>850</v>
      </c>
      <c r="J47" s="29">
        <v>158</v>
      </c>
      <c r="K47" s="20">
        <v>3.7731481481481483E-3</v>
      </c>
      <c r="L47" s="20">
        <f t="shared" si="0"/>
        <v>2.3305687342889984E-3</v>
      </c>
      <c r="M47" s="60">
        <f t="shared" si="1"/>
        <v>68</v>
      </c>
      <c r="N47" s="42">
        <f t="shared" si="2"/>
        <v>2.3118553867494812E-3</v>
      </c>
      <c r="O47" s="21">
        <f t="shared" si="3"/>
        <v>0.18588235294117647</v>
      </c>
      <c r="P47" s="3"/>
      <c r="Q47" s="3"/>
    </row>
    <row r="48" spans="1:17">
      <c r="A48" s="82">
        <v>139</v>
      </c>
      <c r="B48" s="82"/>
      <c r="C48" s="25" t="s">
        <v>504</v>
      </c>
      <c r="D48" s="27" t="s">
        <v>503</v>
      </c>
      <c r="E48" s="26">
        <v>14</v>
      </c>
      <c r="F48" s="27">
        <v>3</v>
      </c>
      <c r="G48" s="122" t="s">
        <v>676</v>
      </c>
      <c r="H48" s="62" t="s">
        <v>59</v>
      </c>
      <c r="I48" s="29">
        <v>540</v>
      </c>
      <c r="J48" s="29">
        <v>24</v>
      </c>
      <c r="K48" s="20">
        <v>1.8287037037037037E-3</v>
      </c>
      <c r="L48" s="20">
        <f t="shared" si="0"/>
        <v>2.7913703676228714E-3</v>
      </c>
      <c r="M48" s="60">
        <f t="shared" si="1"/>
        <v>230</v>
      </c>
      <c r="N48" s="42">
        <f t="shared" si="2"/>
        <v>2.9472083436262405E-3</v>
      </c>
      <c r="O48" s="21">
        <f t="shared" si="3"/>
        <v>4.4444444444444446E-2</v>
      </c>
      <c r="P48" s="3"/>
      <c r="Q48" s="3"/>
    </row>
    <row r="49" spans="1:17">
      <c r="A49" s="82">
        <v>57</v>
      </c>
      <c r="B49" s="82"/>
      <c r="C49" s="25" t="s">
        <v>174</v>
      </c>
      <c r="D49" s="27" t="s">
        <v>82</v>
      </c>
      <c r="E49" s="26">
        <v>51</v>
      </c>
      <c r="F49" s="27">
        <v>5</v>
      </c>
      <c r="G49" s="38" t="s">
        <v>201</v>
      </c>
      <c r="H49" s="41" t="s">
        <v>60</v>
      </c>
      <c r="I49" s="29">
        <v>380</v>
      </c>
      <c r="J49" s="26">
        <v>54</v>
      </c>
      <c r="K49" s="20">
        <v>1.6319444444444445E-3</v>
      </c>
      <c r="L49" s="20">
        <f t="shared" si="0"/>
        <v>2.5429338125698814E-3</v>
      </c>
      <c r="M49" s="60">
        <f t="shared" si="1"/>
        <v>200</v>
      </c>
      <c r="N49" s="42">
        <f t="shared" si="2"/>
        <v>2.7464299019249998E-3</v>
      </c>
      <c r="O49" s="21">
        <f t="shared" si="3"/>
        <v>0.14210526315789473</v>
      </c>
      <c r="P49" s="3"/>
      <c r="Q49" s="3"/>
    </row>
    <row r="50" spans="1:17">
      <c r="A50" s="82">
        <v>10</v>
      </c>
      <c r="B50" s="82"/>
      <c r="C50" s="16" t="s">
        <v>11</v>
      </c>
      <c r="D50" s="18" t="s">
        <v>82</v>
      </c>
      <c r="E50" s="17">
        <v>6</v>
      </c>
      <c r="F50" s="18">
        <v>1</v>
      </c>
      <c r="G50" s="39" t="s">
        <v>151</v>
      </c>
      <c r="H50" s="41" t="s">
        <v>64</v>
      </c>
      <c r="I50" s="19">
        <v>2000</v>
      </c>
      <c r="J50" s="31">
        <v>185</v>
      </c>
      <c r="K50" s="20">
        <v>8.5763888888888886E-3</v>
      </c>
      <c r="L50" s="20">
        <f t="shared" si="0"/>
        <v>2.9652830260626221E-3</v>
      </c>
      <c r="M50" s="60">
        <f t="shared" si="1"/>
        <v>194</v>
      </c>
      <c r="N50" s="42">
        <f t="shared" si="2"/>
        <v>2.7284597727383788E-3</v>
      </c>
      <c r="O50" s="21">
        <f t="shared" si="3"/>
        <v>9.2499999999999999E-2</v>
      </c>
      <c r="P50" s="3"/>
      <c r="Q50" s="3"/>
    </row>
    <row r="51" spans="1:17">
      <c r="A51" s="82">
        <v>141</v>
      </c>
      <c r="B51" s="82"/>
      <c r="C51" s="16" t="s">
        <v>507</v>
      </c>
      <c r="D51" s="18" t="s">
        <v>317</v>
      </c>
      <c r="E51" s="17">
        <v>70</v>
      </c>
      <c r="F51" s="18">
        <v>43</v>
      </c>
      <c r="G51" s="48" t="s">
        <v>508</v>
      </c>
      <c r="H51" s="41" t="s">
        <v>60</v>
      </c>
      <c r="I51" s="19">
        <v>1790</v>
      </c>
      <c r="J51" s="31">
        <v>83</v>
      </c>
      <c r="K51" s="20">
        <v>6.3541666666666668E-3</v>
      </c>
      <c r="L51" s="20">
        <f t="shared" si="0"/>
        <v>2.9037783995817107E-3</v>
      </c>
      <c r="M51" s="60">
        <f t="shared" si="1"/>
        <v>192</v>
      </c>
      <c r="N51" s="42">
        <f t="shared" si="2"/>
        <v>2.7188547856174358E-3</v>
      </c>
      <c r="O51" s="21">
        <f t="shared" si="3"/>
        <v>4.6368715083798882E-2</v>
      </c>
      <c r="P51" s="3"/>
      <c r="Q51" s="3"/>
    </row>
    <row r="52" spans="1:17">
      <c r="A52" s="82">
        <v>65</v>
      </c>
      <c r="B52" s="82" t="s">
        <v>483</v>
      </c>
      <c r="C52" s="16" t="s">
        <v>12</v>
      </c>
      <c r="D52" s="18" t="s">
        <v>68</v>
      </c>
      <c r="E52" s="17">
        <v>287</v>
      </c>
      <c r="F52" s="18">
        <v>6</v>
      </c>
      <c r="G52" s="36" t="s">
        <v>147</v>
      </c>
      <c r="H52" s="41" t="s">
        <v>60</v>
      </c>
      <c r="I52" s="19">
        <v>230</v>
      </c>
      <c r="J52" s="19">
        <v>29</v>
      </c>
      <c r="K52" s="20">
        <v>5.9027777777777778E-4</v>
      </c>
      <c r="L52" s="20">
        <f t="shared" si="0"/>
        <v>1.5938245739107763E-3</v>
      </c>
      <c r="M52" s="60">
        <f t="shared" si="1"/>
        <v>1</v>
      </c>
      <c r="N52" s="42">
        <f t="shared" si="2"/>
        <v>1.8132623231350738E-3</v>
      </c>
      <c r="O52" s="21">
        <f t="shared" si="3"/>
        <v>0.12608695652173912</v>
      </c>
      <c r="P52" s="3"/>
      <c r="Q52" s="3"/>
    </row>
    <row r="53" spans="1:17">
      <c r="A53" s="82">
        <v>173</v>
      </c>
      <c r="B53" s="82"/>
      <c r="C53" s="16" t="s">
        <v>608</v>
      </c>
      <c r="D53" s="18" t="s">
        <v>68</v>
      </c>
      <c r="E53" s="17">
        <v>24</v>
      </c>
      <c r="F53" s="18">
        <v>17</v>
      </c>
      <c r="G53" s="16" t="s">
        <v>609</v>
      </c>
      <c r="H53" s="41" t="s">
        <v>60</v>
      </c>
      <c r="I53" s="19">
        <v>720</v>
      </c>
      <c r="J53" s="19">
        <v>32</v>
      </c>
      <c r="K53" s="20">
        <v>2.2222222222222222E-3</v>
      </c>
      <c r="L53" s="20">
        <f t="shared" si="0"/>
        <v>2.5440337527702123E-3</v>
      </c>
      <c r="M53" s="60">
        <f t="shared" si="1"/>
        <v>162</v>
      </c>
      <c r="N53" s="42">
        <f t="shared" si="2"/>
        <v>2.6098909984425263E-3</v>
      </c>
      <c r="O53" s="21">
        <f t="shared" si="3"/>
        <v>4.4444444444444446E-2</v>
      </c>
      <c r="P53" s="3"/>
      <c r="Q53" s="3"/>
    </row>
    <row r="54" spans="1:17">
      <c r="A54" s="81">
        <v>75</v>
      </c>
      <c r="B54" s="81"/>
      <c r="C54" s="25" t="s">
        <v>237</v>
      </c>
      <c r="D54" s="27" t="s">
        <v>68</v>
      </c>
      <c r="E54" s="26">
        <v>5</v>
      </c>
      <c r="F54" s="27">
        <v>1</v>
      </c>
      <c r="G54" s="38" t="s">
        <v>249</v>
      </c>
      <c r="H54" s="62" t="s">
        <v>96</v>
      </c>
      <c r="I54" s="29">
        <v>1100</v>
      </c>
      <c r="J54" s="26">
        <v>148</v>
      </c>
      <c r="K54" s="20">
        <v>4.7222222222222223E-3</v>
      </c>
      <c r="L54" s="20">
        <f t="shared" si="0"/>
        <v>2.5990811561086469E-3</v>
      </c>
      <c r="M54" s="60">
        <f t="shared" si="1"/>
        <v>138</v>
      </c>
      <c r="N54" s="42">
        <f t="shared" si="2"/>
        <v>2.5261355545207311E-3</v>
      </c>
      <c r="O54" s="21">
        <f t="shared" si="3"/>
        <v>0.13454545454545455</v>
      </c>
      <c r="P54" s="3"/>
      <c r="Q54" s="3"/>
    </row>
    <row r="55" spans="1:17">
      <c r="A55" s="81">
        <v>172</v>
      </c>
      <c r="B55" s="81" t="s">
        <v>244</v>
      </c>
      <c r="C55" s="25" t="s">
        <v>564</v>
      </c>
      <c r="D55" s="27" t="s">
        <v>68</v>
      </c>
      <c r="E55" s="26">
        <v>16</v>
      </c>
      <c r="F55" s="27">
        <v>2</v>
      </c>
      <c r="G55" s="50" t="s">
        <v>607</v>
      </c>
      <c r="H55" s="41" t="s">
        <v>99</v>
      </c>
      <c r="I55" s="29">
        <v>380</v>
      </c>
      <c r="J55" s="26">
        <v>73</v>
      </c>
      <c r="K55" s="20">
        <v>2.0023148148148148E-3</v>
      </c>
      <c r="L55" s="20">
        <f t="shared" si="0"/>
        <v>2.7224450995158201E-3</v>
      </c>
      <c r="M55" s="60">
        <f t="shared" si="1"/>
        <v>229</v>
      </c>
      <c r="N55" s="42">
        <f t="shared" si="2"/>
        <v>2.9252199092997069E-3</v>
      </c>
      <c r="O55" s="21">
        <f t="shared" si="3"/>
        <v>0.19210526315789472</v>
      </c>
      <c r="P55" s="3"/>
      <c r="Q55" s="3"/>
    </row>
    <row r="56" spans="1:17">
      <c r="A56" s="81">
        <v>172</v>
      </c>
      <c r="B56" s="81"/>
      <c r="C56" s="25" t="s">
        <v>565</v>
      </c>
      <c r="D56" s="27" t="s">
        <v>172</v>
      </c>
      <c r="E56" s="26">
        <v>2</v>
      </c>
      <c r="F56" s="27">
        <v>2</v>
      </c>
      <c r="G56" s="109" t="s">
        <v>606</v>
      </c>
      <c r="H56" s="62" t="s">
        <v>96</v>
      </c>
      <c r="I56" s="29">
        <v>1550</v>
      </c>
      <c r="J56" s="26">
        <v>178</v>
      </c>
      <c r="K56" s="20">
        <v>6.5277777777777782E-3</v>
      </c>
      <c r="L56" s="20">
        <f t="shared" si="0"/>
        <v>2.7080549750228152E-3</v>
      </c>
      <c r="M56" s="60">
        <f t="shared" si="1"/>
        <v>143</v>
      </c>
      <c r="N56" s="42">
        <f t="shared" si="2"/>
        <v>2.5491035011373534E-3</v>
      </c>
      <c r="O56" s="21">
        <f t="shared" si="3"/>
        <v>0.11483870967741935</v>
      </c>
      <c r="P56" s="3"/>
      <c r="Q56" s="3"/>
    </row>
    <row r="57" spans="1:17">
      <c r="A57" s="81">
        <v>115</v>
      </c>
      <c r="B57" s="81"/>
      <c r="C57" s="25" t="s">
        <v>406</v>
      </c>
      <c r="D57" s="27" t="s">
        <v>284</v>
      </c>
      <c r="E57" s="26">
        <v>18</v>
      </c>
      <c r="F57" s="27">
        <v>8</v>
      </c>
      <c r="G57" s="25" t="s">
        <v>405</v>
      </c>
      <c r="H57" s="62" t="s">
        <v>59</v>
      </c>
      <c r="I57" s="29">
        <v>1080</v>
      </c>
      <c r="J57" s="26">
        <v>60</v>
      </c>
      <c r="K57" s="20">
        <v>3.2175925925925926E-3</v>
      </c>
      <c r="L57" s="20">
        <f t="shared" si="0"/>
        <v>2.3517041424544988E-3</v>
      </c>
      <c r="M57" s="60">
        <f t="shared" si="1"/>
        <v>69</v>
      </c>
      <c r="N57" s="42">
        <f t="shared" si="2"/>
        <v>2.312937556633757E-3</v>
      </c>
      <c r="O57" s="21">
        <f t="shared" si="3"/>
        <v>5.5555555555555552E-2</v>
      </c>
      <c r="P57" s="3"/>
      <c r="Q57" s="3"/>
    </row>
    <row r="58" spans="1:17">
      <c r="A58" s="81">
        <v>85</v>
      </c>
      <c r="B58" s="81"/>
      <c r="C58" s="25" t="s">
        <v>275</v>
      </c>
      <c r="D58" s="27" t="s">
        <v>284</v>
      </c>
      <c r="E58" s="26">
        <v>50</v>
      </c>
      <c r="F58" s="27">
        <v>2</v>
      </c>
      <c r="G58" s="25" t="s">
        <v>289</v>
      </c>
      <c r="H58" s="41" t="s">
        <v>232</v>
      </c>
      <c r="I58" s="29">
        <v>1160</v>
      </c>
      <c r="J58" s="45">
        <v>139</v>
      </c>
      <c r="K58" s="20">
        <v>5.1504629629629635E-3</v>
      </c>
      <c r="L58" s="20">
        <f t="shared" si="0"/>
        <v>2.8109188121934873E-3</v>
      </c>
      <c r="M58" s="60">
        <f t="shared" si="1"/>
        <v>193</v>
      </c>
      <c r="N58" s="42">
        <f t="shared" si="2"/>
        <v>2.7221398198540906E-3</v>
      </c>
      <c r="O58" s="21">
        <f t="shared" si="3"/>
        <v>0.11982758620689656</v>
      </c>
      <c r="P58" s="3"/>
      <c r="Q58" s="3"/>
    </row>
    <row r="59" spans="1:17">
      <c r="A59" s="81">
        <v>85</v>
      </c>
      <c r="B59" s="81" t="s">
        <v>244</v>
      </c>
      <c r="C59" s="25" t="s">
        <v>293</v>
      </c>
      <c r="D59" s="27" t="s">
        <v>284</v>
      </c>
      <c r="E59" s="26">
        <v>51</v>
      </c>
      <c r="F59" s="27">
        <v>2</v>
      </c>
      <c r="G59" s="25" t="s">
        <v>294</v>
      </c>
      <c r="H59" s="41" t="s">
        <v>99</v>
      </c>
      <c r="I59" s="29">
        <v>530</v>
      </c>
      <c r="J59" s="45">
        <v>100</v>
      </c>
      <c r="K59" s="20">
        <v>2.7430555555555559E-3</v>
      </c>
      <c r="L59" s="20">
        <f t="shared" si="0"/>
        <v>2.6976867289917358E-3</v>
      </c>
      <c r="M59" s="60">
        <f t="shared" si="1"/>
        <v>208</v>
      </c>
      <c r="N59" s="42">
        <f t="shared" si="2"/>
        <v>2.804696808228395E-3</v>
      </c>
      <c r="O59" s="21">
        <f t="shared" si="3"/>
        <v>0.18867924528301888</v>
      </c>
      <c r="P59" s="3"/>
      <c r="Q59" s="3"/>
    </row>
    <row r="60" spans="1:17">
      <c r="A60" s="81">
        <v>176</v>
      </c>
      <c r="B60" s="81" t="s">
        <v>244</v>
      </c>
      <c r="C60" s="25" t="s">
        <v>621</v>
      </c>
      <c r="D60" s="27" t="s">
        <v>72</v>
      </c>
      <c r="E60" s="26">
        <v>54</v>
      </c>
      <c r="F60" s="27">
        <v>10</v>
      </c>
      <c r="G60" s="25" t="s">
        <v>622</v>
      </c>
      <c r="H60" s="41" t="s">
        <v>413</v>
      </c>
      <c r="I60" s="29">
        <v>710</v>
      </c>
      <c r="J60" s="45">
        <v>64</v>
      </c>
      <c r="K60" s="20">
        <v>2.2685185185185182E-3</v>
      </c>
      <c r="L60" s="20">
        <f t="shared" si="0"/>
        <v>2.2270986570367165E-3</v>
      </c>
      <c r="M60" s="60">
        <f t="shared" si="1"/>
        <v>58</v>
      </c>
      <c r="N60" s="42">
        <f t="shared" si="2"/>
        <v>2.2735197615191224E-3</v>
      </c>
      <c r="O60" s="21">
        <f t="shared" si="3"/>
        <v>9.014084507042254E-2</v>
      </c>
      <c r="P60" s="3"/>
      <c r="Q60" s="3"/>
    </row>
    <row r="61" spans="1:17">
      <c r="A61" s="81">
        <v>176</v>
      </c>
      <c r="B61" s="81"/>
      <c r="C61" s="25" t="s">
        <v>619</v>
      </c>
      <c r="D61" s="27" t="s">
        <v>595</v>
      </c>
      <c r="E61" s="26">
        <v>4</v>
      </c>
      <c r="F61" s="27">
        <v>3</v>
      </c>
      <c r="G61" s="25" t="s">
        <v>620</v>
      </c>
      <c r="H61" s="41" t="s">
        <v>413</v>
      </c>
      <c r="I61" s="29">
        <v>1160</v>
      </c>
      <c r="J61" s="45">
        <v>100</v>
      </c>
      <c r="K61" s="20">
        <v>4.2013888888888891E-3</v>
      </c>
      <c r="L61" s="20">
        <f t="shared" si="0"/>
        <v>2.5587327823121358E-3</v>
      </c>
      <c r="M61" s="60">
        <f t="shared" si="1"/>
        <v>122</v>
      </c>
      <c r="N61" s="42">
        <f t="shared" si="2"/>
        <v>2.4881950337084873E-3</v>
      </c>
      <c r="O61" s="21">
        <f t="shared" si="3"/>
        <v>8.6206896551724144E-2</v>
      </c>
      <c r="P61" s="3"/>
      <c r="Q61" s="3"/>
    </row>
    <row r="62" spans="1:17">
      <c r="A62" s="82">
        <v>13</v>
      </c>
      <c r="B62" s="82" t="s">
        <v>244</v>
      </c>
      <c r="C62" s="25" t="s">
        <v>177</v>
      </c>
      <c r="D62" s="27" t="s">
        <v>71</v>
      </c>
      <c r="E62" s="26">
        <v>112</v>
      </c>
      <c r="F62" s="27">
        <v>3</v>
      </c>
      <c r="G62" s="38" t="s">
        <v>193</v>
      </c>
      <c r="H62" s="62" t="s">
        <v>60</v>
      </c>
      <c r="I62" s="29">
        <v>560</v>
      </c>
      <c r="J62" s="26">
        <v>55</v>
      </c>
      <c r="K62" s="20">
        <v>1.6435185185185183E-3</v>
      </c>
      <c r="L62" s="20">
        <f t="shared" si="0"/>
        <v>1.9911079237110462E-3</v>
      </c>
      <c r="M62" s="60">
        <f t="shared" si="1"/>
        <v>18</v>
      </c>
      <c r="N62" s="42">
        <f t="shared" si="2"/>
        <v>2.0793031801986236E-3</v>
      </c>
      <c r="O62" s="21">
        <f t="shared" si="3"/>
        <v>9.8214285714285712E-2</v>
      </c>
      <c r="P62" s="3"/>
      <c r="Q62" s="3"/>
    </row>
    <row r="63" spans="1:17">
      <c r="A63" s="82">
        <v>12</v>
      </c>
      <c r="B63" s="82"/>
      <c r="C63" s="16" t="s">
        <v>8</v>
      </c>
      <c r="D63" s="18" t="s">
        <v>70</v>
      </c>
      <c r="E63" s="17">
        <v>9</v>
      </c>
      <c r="F63" s="18">
        <v>1</v>
      </c>
      <c r="G63" s="36" t="s">
        <v>105</v>
      </c>
      <c r="H63" s="41" t="s">
        <v>62</v>
      </c>
      <c r="I63" s="19">
        <v>1980</v>
      </c>
      <c r="J63" s="19">
        <v>123</v>
      </c>
      <c r="K63" s="20">
        <v>6.828703703703704E-3</v>
      </c>
      <c r="L63" s="20">
        <f t="shared" si="0"/>
        <v>2.6557917497918786E-3</v>
      </c>
      <c r="M63" s="60">
        <f t="shared" si="1"/>
        <v>109</v>
      </c>
      <c r="N63" s="42">
        <f t="shared" si="2"/>
        <v>2.4560956146230453E-3</v>
      </c>
      <c r="O63" s="21">
        <f t="shared" si="3"/>
        <v>6.2121212121212119E-2</v>
      </c>
      <c r="P63" s="3"/>
      <c r="Q63" s="3"/>
    </row>
    <row r="64" spans="1:17">
      <c r="A64" s="103">
        <v>12</v>
      </c>
      <c r="B64" s="103" t="s">
        <v>244</v>
      </c>
      <c r="C64" s="16" t="s">
        <v>630</v>
      </c>
      <c r="D64" s="18" t="s">
        <v>70</v>
      </c>
      <c r="E64" s="17">
        <v>14</v>
      </c>
      <c r="F64" s="18">
        <v>2</v>
      </c>
      <c r="G64" s="16" t="s">
        <v>631</v>
      </c>
      <c r="H64" s="41" t="s">
        <v>62</v>
      </c>
      <c r="I64" s="19">
        <v>810</v>
      </c>
      <c r="J64" s="19">
        <v>74</v>
      </c>
      <c r="K64" s="20">
        <v>2.8703703703703708E-3</v>
      </c>
      <c r="L64" s="20">
        <f t="shared" si="0"/>
        <v>2.4599033008512101E-3</v>
      </c>
      <c r="M64" s="60">
        <f t="shared" si="1"/>
        <v>118</v>
      </c>
      <c r="N64" s="42">
        <f t="shared" si="2"/>
        <v>2.4779188811581781E-3</v>
      </c>
      <c r="O64" s="21">
        <f t="shared" si="3"/>
        <v>9.1358024691358022E-2</v>
      </c>
      <c r="P64" s="3"/>
      <c r="Q64" s="3"/>
    </row>
    <row r="65" spans="1:17">
      <c r="A65" s="82">
        <v>13</v>
      </c>
      <c r="B65" s="82"/>
      <c r="C65" s="16" t="s">
        <v>9</v>
      </c>
      <c r="D65" s="18" t="s">
        <v>71</v>
      </c>
      <c r="E65" s="17">
        <v>12</v>
      </c>
      <c r="F65" s="18">
        <v>2</v>
      </c>
      <c r="G65" s="36" t="s">
        <v>102</v>
      </c>
      <c r="H65" s="41" t="s">
        <v>63</v>
      </c>
      <c r="I65" s="19">
        <v>680</v>
      </c>
      <c r="J65" s="19">
        <v>65</v>
      </c>
      <c r="K65" s="20">
        <v>2.4421296296296296E-3</v>
      </c>
      <c r="L65" s="20">
        <f t="shared" si="0"/>
        <v>2.4578550151454904E-3</v>
      </c>
      <c r="M65" s="60">
        <f t="shared" si="1"/>
        <v>135</v>
      </c>
      <c r="N65" s="42">
        <f t="shared" si="2"/>
        <v>2.518199549038474E-3</v>
      </c>
      <c r="O65" s="21">
        <f t="shared" si="3"/>
        <v>9.5588235294117641E-2</v>
      </c>
      <c r="P65" s="3"/>
      <c r="Q65" s="3"/>
    </row>
    <row r="66" spans="1:17">
      <c r="A66" s="82">
        <v>134</v>
      </c>
      <c r="B66" s="82"/>
      <c r="C66" s="16" t="s">
        <v>486</v>
      </c>
      <c r="D66" s="18" t="s">
        <v>487</v>
      </c>
      <c r="E66" s="17">
        <v>222</v>
      </c>
      <c r="F66" s="18">
        <v>21</v>
      </c>
      <c r="G66" s="16" t="s">
        <v>488</v>
      </c>
      <c r="H66" s="41" t="s">
        <v>490</v>
      </c>
      <c r="I66" s="19">
        <v>740</v>
      </c>
      <c r="J66" s="19">
        <v>112</v>
      </c>
      <c r="K66" s="20">
        <v>2.9629629629629628E-3</v>
      </c>
      <c r="L66" s="20">
        <f t="shared" si="0"/>
        <v>2.3087160537637254E-3</v>
      </c>
      <c r="M66" s="60">
        <f t="shared" si="1"/>
        <v>75</v>
      </c>
      <c r="N66" s="42">
        <f t="shared" si="2"/>
        <v>2.3303642245745344E-3</v>
      </c>
      <c r="O66" s="21">
        <f t="shared" si="3"/>
        <v>0.15135135135135136</v>
      </c>
      <c r="P66" s="3"/>
      <c r="Q66" s="3"/>
    </row>
    <row r="67" spans="1:17">
      <c r="A67" s="81">
        <v>118</v>
      </c>
      <c r="B67" s="81"/>
      <c r="C67" s="25" t="s">
        <v>412</v>
      </c>
      <c r="D67" s="27" t="s">
        <v>216</v>
      </c>
      <c r="E67" s="26">
        <v>24</v>
      </c>
      <c r="F67" s="27">
        <v>3</v>
      </c>
      <c r="G67" s="25" t="s">
        <v>414</v>
      </c>
      <c r="H67" s="62" t="s">
        <v>413</v>
      </c>
      <c r="I67" s="29">
        <v>1930</v>
      </c>
      <c r="J67" s="26">
        <v>106</v>
      </c>
      <c r="K67" s="20">
        <v>6.1805555555555563E-3</v>
      </c>
      <c r="L67" s="20">
        <f t="shared" si="0"/>
        <v>2.5339398260629175E-3</v>
      </c>
      <c r="M67" s="60">
        <f t="shared" si="1"/>
        <v>83</v>
      </c>
      <c r="N67" s="42">
        <f t="shared" si="2"/>
        <v>2.3518185700318753E-3</v>
      </c>
      <c r="O67" s="21">
        <f t="shared" si="3"/>
        <v>5.4922279792746116E-2</v>
      </c>
      <c r="P67" s="3"/>
      <c r="Q67" s="3"/>
    </row>
    <row r="68" spans="1:17">
      <c r="A68" s="81">
        <v>118</v>
      </c>
      <c r="B68" s="81" t="s">
        <v>244</v>
      </c>
      <c r="C68" s="16" t="s">
        <v>673</v>
      </c>
      <c r="D68" s="18" t="s">
        <v>68</v>
      </c>
      <c r="E68" s="17">
        <v>35</v>
      </c>
      <c r="F68" s="18">
        <v>2</v>
      </c>
      <c r="G68" s="49" t="s">
        <v>555</v>
      </c>
      <c r="H68" s="41" t="s">
        <v>60</v>
      </c>
      <c r="I68" s="105">
        <v>440</v>
      </c>
      <c r="J68" s="17">
        <v>30</v>
      </c>
      <c r="K68" s="20">
        <v>1.5856481481481479E-3</v>
      </c>
      <c r="L68" s="20">
        <f t="shared" si="0"/>
        <v>2.7137264641809763E-3</v>
      </c>
      <c r="M68" s="60">
        <f t="shared" si="1"/>
        <v>228</v>
      </c>
      <c r="N68" s="42">
        <f t="shared" si="2"/>
        <v>2.9145545993493737E-3</v>
      </c>
      <c r="O68" s="21">
        <f t="shared" si="3"/>
        <v>6.8181818181818177E-2</v>
      </c>
      <c r="P68" s="3"/>
      <c r="Q68" s="3"/>
    </row>
    <row r="69" spans="1:17">
      <c r="A69" s="81">
        <v>65</v>
      </c>
      <c r="B69" s="81" t="s">
        <v>246</v>
      </c>
      <c r="C69" s="25" t="s">
        <v>481</v>
      </c>
      <c r="D69" s="27" t="s">
        <v>87</v>
      </c>
      <c r="E69" s="26">
        <v>158</v>
      </c>
      <c r="F69" s="27">
        <v>11</v>
      </c>
      <c r="G69" s="25" t="s">
        <v>482</v>
      </c>
      <c r="H69" s="62" t="s">
        <v>62</v>
      </c>
      <c r="I69" s="29">
        <v>800</v>
      </c>
      <c r="J69" s="26">
        <v>63</v>
      </c>
      <c r="K69" s="20">
        <v>2.4421296296296296E-3</v>
      </c>
      <c r="L69" s="20">
        <f t="shared" si="0"/>
        <v>2.2132754227843347E-3</v>
      </c>
      <c r="M69" s="60">
        <f t="shared" si="1"/>
        <v>49</v>
      </c>
      <c r="N69" s="42">
        <f t="shared" si="2"/>
        <v>2.2359233203321878E-3</v>
      </c>
      <c r="O69" s="21">
        <f t="shared" si="3"/>
        <v>7.8750000000000001E-2</v>
      </c>
      <c r="P69" s="3"/>
      <c r="Q69" s="3"/>
    </row>
    <row r="70" spans="1:17">
      <c r="A70" s="81">
        <v>65</v>
      </c>
      <c r="B70" s="81"/>
      <c r="C70" s="25" t="s">
        <v>211</v>
      </c>
      <c r="D70" s="27" t="s">
        <v>217</v>
      </c>
      <c r="E70" s="26">
        <v>17</v>
      </c>
      <c r="F70" s="27">
        <v>4</v>
      </c>
      <c r="G70" s="38" t="s">
        <v>223</v>
      </c>
      <c r="H70" s="62" t="s">
        <v>65</v>
      </c>
      <c r="I70" s="29">
        <v>1700</v>
      </c>
      <c r="J70" s="26">
        <v>180</v>
      </c>
      <c r="K70" s="20">
        <v>6.6319444444444446E-3</v>
      </c>
      <c r="L70" s="20">
        <f t="shared" si="0"/>
        <v>2.5811525336051329E-3</v>
      </c>
      <c r="M70" s="60">
        <f t="shared" si="1"/>
        <v>98</v>
      </c>
      <c r="N70" s="42">
        <f t="shared" si="2"/>
        <v>2.4099042404178098E-3</v>
      </c>
      <c r="O70" s="21">
        <f t="shared" si="3"/>
        <v>0.10588235294117647</v>
      </c>
      <c r="P70" s="3"/>
      <c r="Q70" s="3"/>
    </row>
    <row r="71" spans="1:17">
      <c r="A71" s="81">
        <v>165</v>
      </c>
      <c r="B71" s="81"/>
      <c r="C71" s="25" t="s">
        <v>572</v>
      </c>
      <c r="D71" s="27" t="s">
        <v>68</v>
      </c>
      <c r="E71" s="26">
        <v>223</v>
      </c>
      <c r="F71" s="27">
        <v>139</v>
      </c>
      <c r="G71" s="25" t="s">
        <v>593</v>
      </c>
      <c r="H71" s="62" t="s">
        <v>60</v>
      </c>
      <c r="I71" s="29">
        <v>610</v>
      </c>
      <c r="J71" s="26">
        <v>28</v>
      </c>
      <c r="K71" s="20">
        <v>1.5856481481481479E-3</v>
      </c>
      <c r="L71" s="20">
        <f t="shared" si="0"/>
        <v>2.1302772606678786E-3</v>
      </c>
      <c r="M71" s="60">
        <f t="shared" si="1"/>
        <v>46</v>
      </c>
      <c r="N71" s="42">
        <f t="shared" si="2"/>
        <v>2.2214739706212325E-3</v>
      </c>
      <c r="O71" s="21">
        <f t="shared" si="3"/>
        <v>4.5901639344262293E-2</v>
      </c>
      <c r="P71" s="3"/>
      <c r="Q71" s="3"/>
    </row>
    <row r="72" spans="1:17">
      <c r="A72" s="81">
        <v>159</v>
      </c>
      <c r="B72" s="81"/>
      <c r="C72" s="25" t="s">
        <v>558</v>
      </c>
      <c r="D72" s="27" t="s">
        <v>216</v>
      </c>
      <c r="E72" s="26">
        <v>26</v>
      </c>
      <c r="F72" s="27">
        <v>2</v>
      </c>
      <c r="G72" s="25" t="s">
        <v>559</v>
      </c>
      <c r="H72" s="62" t="s">
        <v>60</v>
      </c>
      <c r="I72" s="29">
        <v>470</v>
      </c>
      <c r="J72" s="26">
        <v>55</v>
      </c>
      <c r="K72" s="20">
        <v>1.8518518518518517E-3</v>
      </c>
      <c r="L72" s="20">
        <f t="shared" si="0"/>
        <v>2.5162911602093726E-3</v>
      </c>
      <c r="M72" s="60">
        <f t="shared" si="1"/>
        <v>180</v>
      </c>
      <c r="N72" s="42">
        <f t="shared" si="2"/>
        <v>2.6681002542610606E-3</v>
      </c>
      <c r="O72" s="21">
        <f t="shared" si="3"/>
        <v>0.11702127659574468</v>
      </c>
      <c r="P72" s="3"/>
      <c r="Q72" s="3"/>
    </row>
    <row r="73" spans="1:17">
      <c r="A73" s="82">
        <v>14</v>
      </c>
      <c r="B73" s="82"/>
      <c r="C73" s="16" t="s">
        <v>13</v>
      </c>
      <c r="D73" s="18" t="s">
        <v>68</v>
      </c>
      <c r="E73" s="17">
        <v>93</v>
      </c>
      <c r="F73" s="18">
        <v>1</v>
      </c>
      <c r="G73" s="36" t="s">
        <v>168</v>
      </c>
      <c r="H73" s="41" t="s">
        <v>59</v>
      </c>
      <c r="I73" s="19">
        <v>970</v>
      </c>
      <c r="J73" s="19">
        <v>90</v>
      </c>
      <c r="K73" s="20">
        <v>3.5532407407407405E-3</v>
      </c>
      <c r="L73" s="20">
        <f t="shared" si="0"/>
        <v>2.5306383023618673E-3</v>
      </c>
      <c r="M73" s="60">
        <f t="shared" si="1"/>
        <v>128</v>
      </c>
      <c r="N73" s="42">
        <f t="shared" si="2"/>
        <v>2.5031776069091797E-3</v>
      </c>
      <c r="O73" s="21">
        <f t="shared" si="3"/>
        <v>9.2783505154639179E-2</v>
      </c>
      <c r="P73" s="3"/>
      <c r="Q73" s="3"/>
    </row>
    <row r="74" spans="1:17">
      <c r="A74" s="82">
        <v>14</v>
      </c>
      <c r="B74" s="82" t="s">
        <v>244</v>
      </c>
      <c r="C74" s="16" t="s">
        <v>307</v>
      </c>
      <c r="D74" s="18" t="s">
        <v>68</v>
      </c>
      <c r="E74" s="17">
        <v>279</v>
      </c>
      <c r="F74" s="18">
        <v>5</v>
      </c>
      <c r="G74" s="16" t="s">
        <v>310</v>
      </c>
      <c r="H74" s="41" t="s">
        <v>59</v>
      </c>
      <c r="I74" s="19">
        <v>660</v>
      </c>
      <c r="J74" s="17">
        <v>65</v>
      </c>
      <c r="K74" s="20">
        <v>2.3379629629629631E-3</v>
      </c>
      <c r="L74" s="20">
        <f t="shared" ref="L74:L137" si="4">K74/((I74+4.5*J74)/1000)*POWER(I74/(I74+J74*4.5),0.06)</f>
        <v>2.4011173157609043E-3</v>
      </c>
      <c r="M74" s="60">
        <f t="shared" ref="M74:M137" si="5">COUNT($N$10:$N$258)-RANK(N74,$N$10:$N$258)+1</f>
        <v>113</v>
      </c>
      <c r="N74" s="42">
        <f t="shared" ref="N74:N137" si="6">POWER(1000/(I74+J74*4.5),1.1)*K74</f>
        <v>2.4665285352982887E-3</v>
      </c>
      <c r="O74" s="21">
        <f t="shared" ref="O74:O137" si="7">J74/I74</f>
        <v>9.8484848484848481E-2</v>
      </c>
      <c r="P74" s="3"/>
      <c r="Q74" s="3"/>
    </row>
    <row r="75" spans="1:17">
      <c r="A75" s="81">
        <v>116</v>
      </c>
      <c r="B75" s="81"/>
      <c r="C75" s="25" t="s">
        <v>408</v>
      </c>
      <c r="D75" s="27" t="s">
        <v>403</v>
      </c>
      <c r="E75" s="26">
        <v>37</v>
      </c>
      <c r="F75" s="27">
        <v>4</v>
      </c>
      <c r="G75" s="25" t="s">
        <v>407</v>
      </c>
      <c r="H75" s="62" t="s">
        <v>60</v>
      </c>
      <c r="I75" s="29">
        <v>260</v>
      </c>
      <c r="J75" s="26">
        <v>29</v>
      </c>
      <c r="K75" s="20">
        <v>9.4907407407407408E-4</v>
      </c>
      <c r="L75" s="20">
        <f t="shared" si="4"/>
        <v>2.3718117174614888E-3</v>
      </c>
      <c r="M75" s="60">
        <f t="shared" si="5"/>
        <v>181</v>
      </c>
      <c r="N75" s="42">
        <f t="shared" si="6"/>
        <v>2.6700350832687967E-3</v>
      </c>
      <c r="O75" s="21">
        <f t="shared" si="7"/>
        <v>0.11153846153846154</v>
      </c>
      <c r="P75" s="3"/>
      <c r="Q75" s="3"/>
    </row>
    <row r="76" spans="1:17">
      <c r="A76" s="82">
        <v>171</v>
      </c>
      <c r="B76" s="82" t="s">
        <v>244</v>
      </c>
      <c r="C76" s="16" t="s">
        <v>604</v>
      </c>
      <c r="D76" s="18" t="s">
        <v>217</v>
      </c>
      <c r="E76" s="17">
        <v>7</v>
      </c>
      <c r="F76" s="18">
        <v>2</v>
      </c>
      <c r="G76" s="16" t="s">
        <v>605</v>
      </c>
      <c r="H76" s="41" t="s">
        <v>99</v>
      </c>
      <c r="I76" s="19">
        <v>320</v>
      </c>
      <c r="J76" s="17">
        <v>92</v>
      </c>
      <c r="K76" s="20">
        <v>2.0138888888888888E-3</v>
      </c>
      <c r="L76" s="20">
        <f t="shared" si="4"/>
        <v>2.610397717221657E-3</v>
      </c>
      <c r="M76" s="60">
        <f t="shared" si="5"/>
        <v>211</v>
      </c>
      <c r="N76" s="42">
        <f t="shared" si="6"/>
        <v>2.8298918597113179E-3</v>
      </c>
      <c r="O76" s="21">
        <f t="shared" si="7"/>
        <v>0.28749999999999998</v>
      </c>
      <c r="P76" s="3"/>
      <c r="Q76" s="3"/>
    </row>
    <row r="77" spans="1:17">
      <c r="A77" s="81">
        <v>92</v>
      </c>
      <c r="B77" s="81"/>
      <c r="C77" s="25" t="s">
        <v>318</v>
      </c>
      <c r="D77" s="27" t="s">
        <v>317</v>
      </c>
      <c r="E77" s="26">
        <v>71</v>
      </c>
      <c r="F77" s="27">
        <v>1</v>
      </c>
      <c r="G77" s="25" t="s">
        <v>319</v>
      </c>
      <c r="H77" s="62" t="s">
        <v>60</v>
      </c>
      <c r="I77" s="29">
        <v>940</v>
      </c>
      <c r="J77" s="26">
        <v>82</v>
      </c>
      <c r="K77" s="20">
        <v>3.3564814814814811E-3</v>
      </c>
      <c r="L77" s="20">
        <f t="shared" si="4"/>
        <v>2.5137142162674894E-3</v>
      </c>
      <c r="M77" s="60">
        <f t="shared" si="5"/>
        <v>125</v>
      </c>
      <c r="N77" s="42">
        <f t="shared" si="6"/>
        <v>2.4960348470060515E-3</v>
      </c>
      <c r="O77" s="21">
        <f t="shared" si="7"/>
        <v>8.723404255319149E-2</v>
      </c>
      <c r="P77" s="3"/>
      <c r="Q77" s="3"/>
    </row>
    <row r="78" spans="1:17">
      <c r="A78" s="81">
        <v>75</v>
      </c>
      <c r="B78" s="81" t="s">
        <v>244</v>
      </c>
      <c r="C78" s="25" t="s">
        <v>236</v>
      </c>
      <c r="D78" s="27" t="s">
        <v>68</v>
      </c>
      <c r="E78" s="26">
        <v>35</v>
      </c>
      <c r="F78" s="27">
        <v>2</v>
      </c>
      <c r="G78" s="38" t="s">
        <v>248</v>
      </c>
      <c r="H78" s="62" t="s">
        <v>60</v>
      </c>
      <c r="I78" s="29">
        <v>440</v>
      </c>
      <c r="J78" s="26">
        <v>62</v>
      </c>
      <c r="K78" s="20">
        <v>1.8750000000000001E-3</v>
      </c>
      <c r="L78" s="20">
        <f t="shared" si="4"/>
        <v>2.5320705894801838E-3</v>
      </c>
      <c r="M78" s="60">
        <f t="shared" si="5"/>
        <v>183</v>
      </c>
      <c r="N78" s="42">
        <f t="shared" si="6"/>
        <v>2.695252717817306E-3</v>
      </c>
      <c r="O78" s="21">
        <f t="shared" si="7"/>
        <v>0.1409090909090909</v>
      </c>
      <c r="P78" s="3"/>
      <c r="Q78" s="3"/>
    </row>
    <row r="79" spans="1:17">
      <c r="A79" s="81">
        <v>153</v>
      </c>
      <c r="B79" s="81"/>
      <c r="C79" s="25" t="s">
        <v>544</v>
      </c>
      <c r="D79" s="27" t="s">
        <v>68</v>
      </c>
      <c r="E79" s="26">
        <v>16</v>
      </c>
      <c r="F79" s="27">
        <v>2</v>
      </c>
      <c r="G79" s="50" t="s">
        <v>545</v>
      </c>
      <c r="H79" s="62" t="s">
        <v>60</v>
      </c>
      <c r="I79" s="29">
        <v>660</v>
      </c>
      <c r="J79" s="26">
        <v>65</v>
      </c>
      <c r="K79" s="20">
        <v>2.5000000000000001E-3</v>
      </c>
      <c r="L79" s="20">
        <f t="shared" si="4"/>
        <v>2.5675313871502737E-3</v>
      </c>
      <c r="M79" s="60">
        <f t="shared" si="5"/>
        <v>172</v>
      </c>
      <c r="N79" s="42">
        <f t="shared" si="6"/>
        <v>2.637476057546685E-3</v>
      </c>
      <c r="O79" s="21">
        <f t="shared" si="7"/>
        <v>9.8484848484848481E-2</v>
      </c>
      <c r="P79" s="3"/>
      <c r="Q79" s="3"/>
    </row>
    <row r="80" spans="1:17">
      <c r="A80" s="81">
        <v>66</v>
      </c>
      <c r="B80" s="81"/>
      <c r="C80" s="25" t="s">
        <v>210</v>
      </c>
      <c r="D80" s="27" t="s">
        <v>70</v>
      </c>
      <c r="E80" s="26">
        <v>71</v>
      </c>
      <c r="F80" s="27">
        <v>3</v>
      </c>
      <c r="G80" s="38" t="s">
        <v>225</v>
      </c>
      <c r="H80" s="62" t="s">
        <v>96</v>
      </c>
      <c r="I80" s="33">
        <v>700</v>
      </c>
      <c r="J80" s="26">
        <v>95</v>
      </c>
      <c r="K80" s="20">
        <v>2.7083333333333334E-3</v>
      </c>
      <c r="L80" s="20">
        <f t="shared" si="4"/>
        <v>2.3343418372498005E-3</v>
      </c>
      <c r="M80" s="60">
        <f t="shared" si="5"/>
        <v>89</v>
      </c>
      <c r="N80" s="42">
        <f t="shared" si="6"/>
        <v>2.373416238062366E-3</v>
      </c>
      <c r="O80" s="21">
        <f t="shared" si="7"/>
        <v>0.1357142857142857</v>
      </c>
      <c r="P80" s="3"/>
      <c r="Q80" s="3"/>
    </row>
    <row r="81" spans="1:17">
      <c r="A81" s="81">
        <v>169</v>
      </c>
      <c r="B81" s="81"/>
      <c r="C81" s="25" t="s">
        <v>566</v>
      </c>
      <c r="D81" s="27" t="s">
        <v>286</v>
      </c>
      <c r="E81" s="26">
        <v>66</v>
      </c>
      <c r="F81" s="27">
        <v>2</v>
      </c>
      <c r="G81" s="25" t="s">
        <v>599</v>
      </c>
      <c r="H81" s="62" t="s">
        <v>60</v>
      </c>
      <c r="I81" s="73">
        <v>400</v>
      </c>
      <c r="J81" s="26">
        <v>62</v>
      </c>
      <c r="K81" s="20">
        <v>1.736111111111111E-3</v>
      </c>
      <c r="L81" s="20">
        <f t="shared" si="4"/>
        <v>2.4769609240861425E-3</v>
      </c>
      <c r="M81" s="60">
        <f t="shared" si="5"/>
        <v>176</v>
      </c>
      <c r="N81" s="42">
        <f t="shared" si="6"/>
        <v>2.6577906231300633E-3</v>
      </c>
      <c r="O81" s="21">
        <f t="shared" si="7"/>
        <v>0.155</v>
      </c>
      <c r="P81" s="3"/>
      <c r="Q81" s="3"/>
    </row>
    <row r="82" spans="1:17">
      <c r="A82" s="81">
        <v>167</v>
      </c>
      <c r="B82" s="81"/>
      <c r="C82" s="25" t="s">
        <v>594</v>
      </c>
      <c r="D82" s="27" t="s">
        <v>286</v>
      </c>
      <c r="E82" s="26">
        <v>158</v>
      </c>
      <c r="F82" s="27">
        <v>5</v>
      </c>
      <c r="G82" s="25" t="s">
        <v>600</v>
      </c>
      <c r="H82" s="62" t="s">
        <v>59</v>
      </c>
      <c r="I82" s="73">
        <v>1590</v>
      </c>
      <c r="J82" s="26">
        <v>151</v>
      </c>
      <c r="K82" s="20">
        <v>6.122685185185185E-3</v>
      </c>
      <c r="L82" s="20">
        <f t="shared" si="4"/>
        <v>2.6408258270872462E-3</v>
      </c>
      <c r="M82" s="60">
        <f t="shared" si="5"/>
        <v>121</v>
      </c>
      <c r="N82" s="42">
        <f t="shared" si="6"/>
        <v>2.4855283654083471E-3</v>
      </c>
      <c r="O82" s="21">
        <f t="shared" si="7"/>
        <v>9.4968553459119504E-2</v>
      </c>
      <c r="P82" s="3"/>
      <c r="Q82" s="3"/>
    </row>
    <row r="83" spans="1:17">
      <c r="A83" s="81">
        <v>109</v>
      </c>
      <c r="B83" s="81" t="s">
        <v>245</v>
      </c>
      <c r="C83" s="25" t="s">
        <v>415</v>
      </c>
      <c r="D83" s="27" t="s">
        <v>68</v>
      </c>
      <c r="E83" s="26">
        <v>9</v>
      </c>
      <c r="F83" s="27">
        <v>1</v>
      </c>
      <c r="G83" s="50" t="s">
        <v>416</v>
      </c>
      <c r="H83" s="62" t="s">
        <v>60</v>
      </c>
      <c r="I83" s="29">
        <v>510</v>
      </c>
      <c r="J83" s="26">
        <v>71</v>
      </c>
      <c r="K83" s="20">
        <v>2.3148148148148151E-3</v>
      </c>
      <c r="L83" s="20">
        <f t="shared" si="4"/>
        <v>2.7103482090314632E-3</v>
      </c>
      <c r="M83" s="60">
        <f t="shared" si="5"/>
        <v>216</v>
      </c>
      <c r="N83" s="42">
        <f t="shared" si="6"/>
        <v>2.8432707925995396E-3</v>
      </c>
      <c r="O83" s="21">
        <f t="shared" si="7"/>
        <v>0.13921568627450981</v>
      </c>
      <c r="P83" s="3"/>
      <c r="Q83" s="3"/>
    </row>
    <row r="84" spans="1:17">
      <c r="A84" s="81">
        <v>140</v>
      </c>
      <c r="B84" s="81"/>
      <c r="C84" s="25" t="s">
        <v>505</v>
      </c>
      <c r="D84" s="27" t="s">
        <v>281</v>
      </c>
      <c r="E84" s="26">
        <v>28</v>
      </c>
      <c r="F84" s="27">
        <v>1</v>
      </c>
      <c r="G84" s="83" t="s">
        <v>506</v>
      </c>
      <c r="H84" s="62" t="s">
        <v>96</v>
      </c>
      <c r="I84" s="29">
        <v>960</v>
      </c>
      <c r="J84" s="26">
        <v>107</v>
      </c>
      <c r="K84" s="20">
        <v>4.340277777777778E-3</v>
      </c>
      <c r="L84" s="20">
        <f t="shared" si="4"/>
        <v>2.938395658763345E-3</v>
      </c>
      <c r="M84" s="60">
        <f t="shared" si="5"/>
        <v>226</v>
      </c>
      <c r="N84" s="42">
        <f t="shared" si="6"/>
        <v>2.9028287373763311E-3</v>
      </c>
      <c r="O84" s="21">
        <f t="shared" si="7"/>
        <v>0.11145833333333334</v>
      </c>
      <c r="P84" s="3"/>
      <c r="Q84" s="3"/>
    </row>
    <row r="85" spans="1:17">
      <c r="A85" s="82">
        <v>1</v>
      </c>
      <c r="B85" s="82"/>
      <c r="C85" s="16" t="s">
        <v>625</v>
      </c>
      <c r="D85" s="23" t="s">
        <v>110</v>
      </c>
      <c r="E85" s="22">
        <v>8</v>
      </c>
      <c r="F85" s="23">
        <v>1</v>
      </c>
      <c r="G85" s="16" t="s">
        <v>624</v>
      </c>
      <c r="H85" s="41" t="s">
        <v>59</v>
      </c>
      <c r="I85" s="19">
        <v>2380</v>
      </c>
      <c r="J85" s="17">
        <v>241</v>
      </c>
      <c r="K85" s="20">
        <v>9.3171296296296283E-3</v>
      </c>
      <c r="L85" s="20">
        <f t="shared" si="4"/>
        <v>2.6294066423428546E-3</v>
      </c>
      <c r="M85" s="60">
        <f t="shared" si="5"/>
        <v>90</v>
      </c>
      <c r="N85" s="42">
        <f t="shared" si="6"/>
        <v>2.3750760245585443E-3</v>
      </c>
      <c r="O85" s="21">
        <f t="shared" si="7"/>
        <v>0.10126050420168067</v>
      </c>
      <c r="P85" s="3"/>
      <c r="Q85" s="3"/>
    </row>
    <row r="86" spans="1:17">
      <c r="A86" s="82">
        <v>15</v>
      </c>
      <c r="B86" s="82"/>
      <c r="C86" s="16" t="s">
        <v>14</v>
      </c>
      <c r="D86" s="18" t="s">
        <v>73</v>
      </c>
      <c r="E86" s="17">
        <v>174</v>
      </c>
      <c r="F86" s="18">
        <v>6</v>
      </c>
      <c r="G86" s="36" t="s">
        <v>139</v>
      </c>
      <c r="H86" s="41" t="s">
        <v>65</v>
      </c>
      <c r="I86" s="19">
        <v>770</v>
      </c>
      <c r="J86" s="17">
        <v>79</v>
      </c>
      <c r="K86" s="20">
        <v>2.7083333333333334E-3</v>
      </c>
      <c r="L86" s="20">
        <f t="shared" si="4"/>
        <v>2.352151707520591E-3</v>
      </c>
      <c r="M86" s="60">
        <f t="shared" si="5"/>
        <v>91</v>
      </c>
      <c r="N86" s="42">
        <f t="shared" si="6"/>
        <v>2.3780559354459004E-3</v>
      </c>
      <c r="O86" s="21">
        <f t="shared" si="7"/>
        <v>0.1025974025974026</v>
      </c>
      <c r="P86" s="3"/>
      <c r="Q86" s="3"/>
    </row>
    <row r="87" spans="1:17">
      <c r="A87" s="82">
        <v>58</v>
      </c>
      <c r="B87" s="82"/>
      <c r="C87" s="25" t="s">
        <v>181</v>
      </c>
      <c r="D87" s="27" t="s">
        <v>73</v>
      </c>
      <c r="E87" s="26">
        <v>1104</v>
      </c>
      <c r="F87" s="27">
        <v>554</v>
      </c>
      <c r="G87" s="38" t="s">
        <v>203</v>
      </c>
      <c r="H87" s="41" t="s">
        <v>59</v>
      </c>
      <c r="I87" s="29">
        <v>760</v>
      </c>
      <c r="J87" s="26">
        <v>30</v>
      </c>
      <c r="K87" s="20">
        <v>1.8634259259259261E-3</v>
      </c>
      <c r="L87" s="20">
        <f t="shared" si="4"/>
        <v>2.0617145300627221E-3</v>
      </c>
      <c r="M87" s="60">
        <f t="shared" si="5"/>
        <v>21</v>
      </c>
      <c r="N87" s="42">
        <f t="shared" si="6"/>
        <v>2.1052651179061061E-3</v>
      </c>
      <c r="O87" s="21">
        <f t="shared" si="7"/>
        <v>3.9473684210526314E-2</v>
      </c>
      <c r="P87" s="3"/>
      <c r="Q87" s="3"/>
    </row>
    <row r="88" spans="1:17">
      <c r="A88" s="82">
        <v>16</v>
      </c>
      <c r="B88" s="82"/>
      <c r="C88" s="16" t="s">
        <v>15</v>
      </c>
      <c r="D88" s="18" t="s">
        <v>74</v>
      </c>
      <c r="E88" s="17">
        <v>21</v>
      </c>
      <c r="F88" s="18">
        <v>3</v>
      </c>
      <c r="G88" s="49" t="s">
        <v>302</v>
      </c>
      <c r="H88" s="41" t="s">
        <v>60</v>
      </c>
      <c r="I88" s="19">
        <v>690</v>
      </c>
      <c r="J88" s="19">
        <v>81</v>
      </c>
      <c r="K88" s="20">
        <v>2.7777777777777779E-3</v>
      </c>
      <c r="L88" s="20">
        <f t="shared" si="4"/>
        <v>2.5680239252119574E-3</v>
      </c>
      <c r="M88" s="60">
        <f t="shared" si="5"/>
        <v>165</v>
      </c>
      <c r="N88" s="42">
        <f t="shared" si="6"/>
        <v>2.6202712802724636E-3</v>
      </c>
      <c r="O88" s="21">
        <f t="shared" si="7"/>
        <v>0.11739130434782609</v>
      </c>
      <c r="P88" s="3"/>
      <c r="Q88" s="3"/>
    </row>
    <row r="89" spans="1:17">
      <c r="A89" s="81">
        <v>82</v>
      </c>
      <c r="B89" s="81"/>
      <c r="C89" s="25" t="s">
        <v>278</v>
      </c>
      <c r="D89" s="27" t="s">
        <v>77</v>
      </c>
      <c r="E89" s="26">
        <v>55</v>
      </c>
      <c r="F89" s="27">
        <v>6</v>
      </c>
      <c r="G89" s="38" t="s">
        <v>283</v>
      </c>
      <c r="H89" s="62" t="s">
        <v>59</v>
      </c>
      <c r="I89" s="29">
        <v>170</v>
      </c>
      <c r="J89" s="29">
        <v>15</v>
      </c>
      <c r="K89" s="20">
        <v>4.5138888888888892E-4</v>
      </c>
      <c r="L89" s="20">
        <f t="shared" si="4"/>
        <v>1.8628349138851089E-3</v>
      </c>
      <c r="M89" s="60">
        <f t="shared" si="5"/>
        <v>41</v>
      </c>
      <c r="N89" s="42">
        <f t="shared" si="6"/>
        <v>2.1944257420793058E-3</v>
      </c>
      <c r="O89" s="21">
        <f t="shared" si="7"/>
        <v>8.8235294117647065E-2</v>
      </c>
      <c r="P89" s="3"/>
      <c r="Q89" s="3"/>
    </row>
    <row r="90" spans="1:17">
      <c r="A90" s="81">
        <v>104</v>
      </c>
      <c r="B90" s="81"/>
      <c r="C90" s="25" t="s">
        <v>378</v>
      </c>
      <c r="D90" s="27" t="s">
        <v>74</v>
      </c>
      <c r="E90" s="26">
        <v>25</v>
      </c>
      <c r="F90" s="27">
        <v>1</v>
      </c>
      <c r="G90" s="25" t="s">
        <v>379</v>
      </c>
      <c r="H90" s="62" t="s">
        <v>65</v>
      </c>
      <c r="I90" s="29">
        <v>370</v>
      </c>
      <c r="J90" s="29">
        <v>59</v>
      </c>
      <c r="K90" s="20">
        <v>1.5162037037037036E-3</v>
      </c>
      <c r="L90" s="20">
        <f t="shared" si="4"/>
        <v>2.3096552954369118E-3</v>
      </c>
      <c r="M90" s="60">
        <f t="shared" si="5"/>
        <v>126</v>
      </c>
      <c r="N90" s="42">
        <f t="shared" si="6"/>
        <v>2.4964935181470073E-3</v>
      </c>
      <c r="O90" s="21">
        <f t="shared" si="7"/>
        <v>0.15945945945945947</v>
      </c>
      <c r="P90" s="3"/>
      <c r="Q90" s="3"/>
    </row>
    <row r="91" spans="1:17">
      <c r="A91" s="82">
        <v>43</v>
      </c>
      <c r="B91" s="82" t="s">
        <v>246</v>
      </c>
      <c r="C91" s="25" t="s">
        <v>190</v>
      </c>
      <c r="D91" s="27" t="s">
        <v>85</v>
      </c>
      <c r="E91" s="26">
        <v>45</v>
      </c>
      <c r="F91" s="27">
        <v>11</v>
      </c>
      <c r="G91" s="38" t="s">
        <v>202</v>
      </c>
      <c r="H91" s="62" t="s">
        <v>60</v>
      </c>
      <c r="I91" s="29">
        <v>610</v>
      </c>
      <c r="J91" s="26">
        <v>44</v>
      </c>
      <c r="K91" s="20">
        <v>2.0486111111111113E-3</v>
      </c>
      <c r="L91" s="20">
        <f t="shared" si="4"/>
        <v>2.4930057005058412E-3</v>
      </c>
      <c r="M91" s="60">
        <f t="shared" si="5"/>
        <v>151</v>
      </c>
      <c r="N91" s="42">
        <f t="shared" si="6"/>
        <v>2.590043314381338E-3</v>
      </c>
      <c r="O91" s="21">
        <f t="shared" si="7"/>
        <v>7.2131147540983612E-2</v>
      </c>
      <c r="P91" s="3"/>
      <c r="Q91" s="3"/>
    </row>
    <row r="92" spans="1:17">
      <c r="A92" s="81">
        <v>86</v>
      </c>
      <c r="B92" s="81"/>
      <c r="C92" s="25" t="s">
        <v>295</v>
      </c>
      <c r="D92" s="27" t="s">
        <v>285</v>
      </c>
      <c r="E92" s="26">
        <v>74</v>
      </c>
      <c r="F92" s="27">
        <v>7</v>
      </c>
      <c r="G92" s="38" t="s">
        <v>288</v>
      </c>
      <c r="H92" s="62" t="s">
        <v>59</v>
      </c>
      <c r="I92" s="29">
        <v>1070</v>
      </c>
      <c r="J92" s="26">
        <v>107</v>
      </c>
      <c r="K92" s="20">
        <v>3.7500000000000003E-3</v>
      </c>
      <c r="L92" s="20">
        <f t="shared" si="4"/>
        <v>2.3637274988606411E-3</v>
      </c>
      <c r="M92" s="60">
        <f t="shared" si="5"/>
        <v>70</v>
      </c>
      <c r="N92" s="42">
        <f t="shared" si="6"/>
        <v>2.3131527355229856E-3</v>
      </c>
      <c r="O92" s="21">
        <f t="shared" si="7"/>
        <v>0.1</v>
      </c>
      <c r="P92" s="3"/>
      <c r="Q92" s="3"/>
    </row>
    <row r="93" spans="1:17">
      <c r="A93" s="81">
        <v>98</v>
      </c>
      <c r="B93" s="81" t="s">
        <v>244</v>
      </c>
      <c r="C93" s="38" t="s">
        <v>360</v>
      </c>
      <c r="D93" s="27" t="s">
        <v>364</v>
      </c>
      <c r="E93" s="26">
        <v>33</v>
      </c>
      <c r="F93" s="27">
        <v>3</v>
      </c>
      <c r="G93" s="25" t="s">
        <v>363</v>
      </c>
      <c r="H93" s="62" t="s">
        <v>99</v>
      </c>
      <c r="I93" s="29">
        <v>340</v>
      </c>
      <c r="J93" s="26">
        <v>105</v>
      </c>
      <c r="K93" s="20">
        <v>2.3032407407407407E-3</v>
      </c>
      <c r="L93" s="20">
        <f t="shared" si="4"/>
        <v>2.6903903534621376E-3</v>
      </c>
      <c r="M93" s="60">
        <f t="shared" si="5"/>
        <v>225</v>
      </c>
      <c r="N93" s="42">
        <f t="shared" si="6"/>
        <v>2.8942339082082174E-3</v>
      </c>
      <c r="O93" s="21">
        <f t="shared" si="7"/>
        <v>0.30882352941176472</v>
      </c>
      <c r="P93" s="3"/>
      <c r="Q93" s="3"/>
    </row>
    <row r="94" spans="1:17">
      <c r="A94" s="81">
        <v>112</v>
      </c>
      <c r="B94" s="81"/>
      <c r="C94" s="25" t="s">
        <v>398</v>
      </c>
      <c r="D94" s="27" t="s">
        <v>98</v>
      </c>
      <c r="E94" s="26">
        <v>23</v>
      </c>
      <c r="F94" s="27">
        <v>2</v>
      </c>
      <c r="G94" s="25" t="s">
        <v>399</v>
      </c>
      <c r="H94" s="62" t="s">
        <v>60</v>
      </c>
      <c r="I94" s="29">
        <v>100</v>
      </c>
      <c r="J94" s="26">
        <v>19</v>
      </c>
      <c r="K94" s="20">
        <v>3.5879629629629635E-4</v>
      </c>
      <c r="L94" s="20">
        <f t="shared" si="4"/>
        <v>1.8638175747417232E-3</v>
      </c>
      <c r="M94" s="60">
        <f t="shared" si="5"/>
        <v>62</v>
      </c>
      <c r="N94" s="42">
        <f t="shared" si="6"/>
        <v>2.2891257252504785E-3</v>
      </c>
      <c r="O94" s="21">
        <f t="shared" si="7"/>
        <v>0.19</v>
      </c>
      <c r="P94" s="3"/>
      <c r="Q94" s="3"/>
    </row>
    <row r="95" spans="1:17">
      <c r="A95" s="82">
        <v>17</v>
      </c>
      <c r="B95" s="82"/>
      <c r="C95" s="16" t="s">
        <v>16</v>
      </c>
      <c r="D95" s="18" t="s">
        <v>74</v>
      </c>
      <c r="E95" s="17">
        <v>218</v>
      </c>
      <c r="F95" s="18">
        <v>20</v>
      </c>
      <c r="G95" s="36" t="s">
        <v>144</v>
      </c>
      <c r="H95" s="41" t="s">
        <v>59</v>
      </c>
      <c r="I95" s="19">
        <v>620</v>
      </c>
      <c r="J95" s="17">
        <v>48</v>
      </c>
      <c r="K95" s="20">
        <v>1.5162037037037036E-3</v>
      </c>
      <c r="L95" s="20">
        <f t="shared" si="4"/>
        <v>1.7814039069176983E-3</v>
      </c>
      <c r="M95" s="60">
        <f t="shared" si="5"/>
        <v>3</v>
      </c>
      <c r="N95" s="42">
        <f t="shared" si="6"/>
        <v>1.8464206475696308E-3</v>
      </c>
      <c r="O95" s="21">
        <f t="shared" si="7"/>
        <v>7.7419354838709681E-2</v>
      </c>
      <c r="P95" s="3"/>
      <c r="Q95" s="3"/>
    </row>
    <row r="96" spans="1:17">
      <c r="A96" s="82">
        <v>18</v>
      </c>
      <c r="B96" s="82"/>
      <c r="C96" s="16" t="s">
        <v>17</v>
      </c>
      <c r="D96" s="18" t="s">
        <v>75</v>
      </c>
      <c r="E96" s="17">
        <v>47</v>
      </c>
      <c r="F96" s="18">
        <v>1</v>
      </c>
      <c r="G96" s="36" t="s">
        <v>127</v>
      </c>
      <c r="H96" s="41" t="s">
        <v>62</v>
      </c>
      <c r="I96" s="19">
        <v>580</v>
      </c>
      <c r="J96" s="17">
        <v>48</v>
      </c>
      <c r="K96" s="20">
        <v>1.9791666666666668E-3</v>
      </c>
      <c r="L96" s="20">
        <f t="shared" si="4"/>
        <v>2.4396088251518728E-3</v>
      </c>
      <c r="M96" s="60">
        <f t="shared" si="5"/>
        <v>140</v>
      </c>
      <c r="N96" s="42">
        <f t="shared" si="6"/>
        <v>2.543770891740244E-3</v>
      </c>
      <c r="O96" s="21">
        <f t="shared" si="7"/>
        <v>8.2758620689655171E-2</v>
      </c>
      <c r="P96" s="3"/>
      <c r="Q96" s="3"/>
    </row>
    <row r="97" spans="1:17">
      <c r="A97" s="82">
        <v>19</v>
      </c>
      <c r="B97" s="82"/>
      <c r="C97" s="16" t="s">
        <v>18</v>
      </c>
      <c r="D97" s="18" t="s">
        <v>74</v>
      </c>
      <c r="E97" s="17">
        <v>61</v>
      </c>
      <c r="F97" s="18">
        <v>3</v>
      </c>
      <c r="G97" s="36" t="s">
        <v>125</v>
      </c>
      <c r="H97" s="41" t="s">
        <v>65</v>
      </c>
      <c r="I97" s="19">
        <v>530</v>
      </c>
      <c r="J97" s="19">
        <v>98</v>
      </c>
      <c r="K97" s="20">
        <v>2.3032407407407407E-3</v>
      </c>
      <c r="L97" s="20">
        <f t="shared" si="4"/>
        <v>2.2874072980427875E-3</v>
      </c>
      <c r="M97" s="60">
        <f t="shared" si="5"/>
        <v>92</v>
      </c>
      <c r="N97" s="42">
        <f t="shared" si="6"/>
        <v>2.3790204817402752E-3</v>
      </c>
      <c r="O97" s="21">
        <f t="shared" si="7"/>
        <v>0.18490566037735848</v>
      </c>
      <c r="P97" s="3"/>
      <c r="Q97" s="3"/>
    </row>
    <row r="98" spans="1:17">
      <c r="A98" s="82">
        <v>19</v>
      </c>
      <c r="B98" s="82" t="s">
        <v>244</v>
      </c>
      <c r="C98" s="16" t="s">
        <v>19</v>
      </c>
      <c r="D98" s="18" t="s">
        <v>74</v>
      </c>
      <c r="E98" s="17">
        <v>69</v>
      </c>
      <c r="F98" s="18">
        <v>2</v>
      </c>
      <c r="G98" s="36" t="s">
        <v>126</v>
      </c>
      <c r="H98" s="41" t="s">
        <v>62</v>
      </c>
      <c r="I98" s="19">
        <v>360</v>
      </c>
      <c r="J98" s="19">
        <v>59</v>
      </c>
      <c r="K98" s="20">
        <v>1.3310185185185185E-3</v>
      </c>
      <c r="L98" s="20">
        <f t="shared" si="4"/>
        <v>2.0585494076666385E-3</v>
      </c>
      <c r="M98" s="60">
        <f t="shared" si="5"/>
        <v>47</v>
      </c>
      <c r="N98" s="42">
        <f t="shared" si="6"/>
        <v>2.2301498857094319E-3</v>
      </c>
      <c r="O98" s="21">
        <f t="shared" si="7"/>
        <v>0.16388888888888889</v>
      </c>
      <c r="P98" s="3"/>
      <c r="Q98" s="3"/>
    </row>
    <row r="99" spans="1:17">
      <c r="A99" s="81">
        <v>64</v>
      </c>
      <c r="B99" s="81" t="s">
        <v>244</v>
      </c>
      <c r="C99" s="25" t="s">
        <v>214</v>
      </c>
      <c r="D99" s="27" t="s">
        <v>68</v>
      </c>
      <c r="E99" s="26">
        <v>216</v>
      </c>
      <c r="F99" s="27">
        <v>2</v>
      </c>
      <c r="G99" s="38" t="s">
        <v>222</v>
      </c>
      <c r="H99" s="62" t="s">
        <v>59</v>
      </c>
      <c r="I99" s="29">
        <v>300</v>
      </c>
      <c r="J99" s="26">
        <v>44</v>
      </c>
      <c r="K99" s="20">
        <v>1.1226851851851851E-3</v>
      </c>
      <c r="L99" s="20">
        <f t="shared" si="4"/>
        <v>2.1868659559105149E-3</v>
      </c>
      <c r="M99" s="60">
        <f t="shared" si="5"/>
        <v>100</v>
      </c>
      <c r="N99" s="42">
        <f t="shared" si="6"/>
        <v>2.4171617586063875E-3</v>
      </c>
      <c r="O99" s="21">
        <f t="shared" si="7"/>
        <v>0.14666666666666667</v>
      </c>
      <c r="P99" s="3"/>
      <c r="Q99" s="3"/>
    </row>
    <row r="100" spans="1:17">
      <c r="A100" s="81">
        <v>158</v>
      </c>
      <c r="B100" s="81"/>
      <c r="C100" s="25" t="s">
        <v>556</v>
      </c>
      <c r="D100" s="27" t="s">
        <v>133</v>
      </c>
      <c r="E100" s="26">
        <v>5</v>
      </c>
      <c r="F100" s="27">
        <v>1</v>
      </c>
      <c r="G100" s="25" t="s">
        <v>557</v>
      </c>
      <c r="H100" s="62" t="s">
        <v>59</v>
      </c>
      <c r="I100" s="29">
        <v>3710</v>
      </c>
      <c r="J100" s="26">
        <v>200</v>
      </c>
      <c r="K100" s="20">
        <v>1.3935185185185184E-2</v>
      </c>
      <c r="L100" s="20">
        <f t="shared" si="4"/>
        <v>2.9836796904184528E-3</v>
      </c>
      <c r="M100" s="60">
        <f t="shared" si="5"/>
        <v>153</v>
      </c>
      <c r="N100" s="42">
        <f t="shared" si="6"/>
        <v>2.5944286198621297E-3</v>
      </c>
      <c r="O100" s="21">
        <f t="shared" si="7"/>
        <v>5.3908355795148251E-2</v>
      </c>
      <c r="P100" s="3"/>
      <c r="Q100" s="3"/>
    </row>
    <row r="101" spans="1:17">
      <c r="A101" s="81">
        <v>171</v>
      </c>
      <c r="B101" s="81"/>
      <c r="C101" s="25" t="s">
        <v>575</v>
      </c>
      <c r="D101" s="27" t="s">
        <v>68</v>
      </c>
      <c r="E101" s="26">
        <v>5</v>
      </c>
      <c r="F101" s="27">
        <v>1</v>
      </c>
      <c r="G101" s="25" t="s">
        <v>610</v>
      </c>
      <c r="H101" s="62" t="s">
        <v>232</v>
      </c>
      <c r="I101" s="29">
        <v>790</v>
      </c>
      <c r="J101" s="26">
        <v>94</v>
      </c>
      <c r="K101" s="20">
        <v>3.5416666666666665E-3</v>
      </c>
      <c r="L101" s="20">
        <f t="shared" si="4"/>
        <v>2.8455935027040576E-3</v>
      </c>
      <c r="M101" s="60">
        <f t="shared" si="5"/>
        <v>219</v>
      </c>
      <c r="N101" s="42">
        <f t="shared" si="6"/>
        <v>2.8639194771539157E-3</v>
      </c>
      <c r="O101" s="21">
        <f t="shared" si="7"/>
        <v>0.11898734177215189</v>
      </c>
      <c r="P101" s="3"/>
      <c r="Q101" s="3"/>
    </row>
    <row r="102" spans="1:17">
      <c r="A102" s="81">
        <v>163</v>
      </c>
      <c r="B102" s="81"/>
      <c r="C102" s="25" t="s">
        <v>577</v>
      </c>
      <c r="D102" s="27" t="s">
        <v>216</v>
      </c>
      <c r="E102" s="26">
        <v>1</v>
      </c>
      <c r="F102" s="27">
        <v>1</v>
      </c>
      <c r="G102" s="109" t="s">
        <v>589</v>
      </c>
      <c r="H102" s="62" t="s">
        <v>65</v>
      </c>
      <c r="I102" s="29">
        <v>2400</v>
      </c>
      <c r="J102" s="26">
        <v>155</v>
      </c>
      <c r="K102" s="20">
        <v>9.9768518518518531E-3</v>
      </c>
      <c r="L102" s="20">
        <f t="shared" si="4"/>
        <v>3.172007488244036E-3</v>
      </c>
      <c r="M102" s="60">
        <f t="shared" si="5"/>
        <v>222</v>
      </c>
      <c r="N102" s="42">
        <f t="shared" si="6"/>
        <v>2.8766106022833169E-3</v>
      </c>
      <c r="O102" s="21">
        <f t="shared" si="7"/>
        <v>6.458333333333334E-2</v>
      </c>
      <c r="P102" s="3"/>
      <c r="Q102" s="3"/>
    </row>
    <row r="103" spans="1:17">
      <c r="A103" s="81">
        <v>129</v>
      </c>
      <c r="B103" s="81"/>
      <c r="C103" s="25" t="s">
        <v>478</v>
      </c>
      <c r="D103" s="27" t="s">
        <v>68</v>
      </c>
      <c r="E103" s="26">
        <v>10</v>
      </c>
      <c r="F103" s="27">
        <v>1</v>
      </c>
      <c r="G103" s="25" t="s">
        <v>479</v>
      </c>
      <c r="H103" s="62" t="s">
        <v>480</v>
      </c>
      <c r="I103" s="29">
        <v>1400</v>
      </c>
      <c r="J103" s="26">
        <v>79</v>
      </c>
      <c r="K103" s="20">
        <v>4.8148148148148152E-3</v>
      </c>
      <c r="L103" s="20">
        <f t="shared" si="4"/>
        <v>2.7057171005297831E-3</v>
      </c>
      <c r="M103" s="60">
        <f t="shared" si="5"/>
        <v>152</v>
      </c>
      <c r="N103" s="42">
        <f t="shared" si="6"/>
        <v>2.5926188300663443E-3</v>
      </c>
      <c r="O103" s="21">
        <f t="shared" si="7"/>
        <v>5.6428571428571425E-2</v>
      </c>
      <c r="P103" s="3"/>
      <c r="Q103" s="3"/>
    </row>
    <row r="104" spans="1:17">
      <c r="A104" s="40">
        <v>179</v>
      </c>
      <c r="B104" s="81"/>
      <c r="C104" s="25" t="s">
        <v>632</v>
      </c>
      <c r="D104" s="27" t="s">
        <v>98</v>
      </c>
      <c r="E104" s="26">
        <v>10</v>
      </c>
      <c r="F104" s="27">
        <v>8</v>
      </c>
      <c r="G104" s="50" t="s">
        <v>633</v>
      </c>
      <c r="H104" s="62" t="s">
        <v>59</v>
      </c>
      <c r="I104" s="45">
        <v>700</v>
      </c>
      <c r="J104" s="26">
        <v>37</v>
      </c>
      <c r="K104" s="20">
        <v>1.8287037037037037E-3</v>
      </c>
      <c r="L104" s="20">
        <f t="shared" si="4"/>
        <v>2.0836009453457831E-3</v>
      </c>
      <c r="M104" s="60">
        <f t="shared" si="5"/>
        <v>26</v>
      </c>
      <c r="N104" s="42">
        <f t="shared" si="6"/>
        <v>2.1409075844846825E-3</v>
      </c>
      <c r="O104" s="21">
        <f t="shared" si="7"/>
        <v>5.2857142857142859E-2</v>
      </c>
      <c r="P104" s="3"/>
      <c r="Q104" s="3"/>
    </row>
    <row r="105" spans="1:17">
      <c r="A105" s="81">
        <v>94</v>
      </c>
      <c r="B105" s="81"/>
      <c r="C105" s="25" t="s">
        <v>322</v>
      </c>
      <c r="D105" s="27" t="s">
        <v>68</v>
      </c>
      <c r="E105" s="26">
        <v>120</v>
      </c>
      <c r="F105" s="27">
        <v>10</v>
      </c>
      <c r="G105" s="25" t="s">
        <v>323</v>
      </c>
      <c r="H105" s="41" t="s">
        <v>232</v>
      </c>
      <c r="I105" s="29">
        <v>760</v>
      </c>
      <c r="J105" s="29">
        <v>76</v>
      </c>
      <c r="K105" s="20">
        <v>2.9282407407407412E-3</v>
      </c>
      <c r="L105" s="20">
        <f t="shared" si="4"/>
        <v>2.5986219591315959E-3</v>
      </c>
      <c r="M105" s="60">
        <f t="shared" si="5"/>
        <v>169</v>
      </c>
      <c r="N105" s="42">
        <f t="shared" si="6"/>
        <v>2.6315221186452194E-3</v>
      </c>
      <c r="O105" s="21">
        <f t="shared" si="7"/>
        <v>0.1</v>
      </c>
      <c r="P105" s="3"/>
      <c r="Q105" s="3"/>
    </row>
    <row r="106" spans="1:17">
      <c r="A106" s="81">
        <v>29</v>
      </c>
      <c r="B106" s="82"/>
      <c r="C106" s="25" t="s">
        <v>468</v>
      </c>
      <c r="D106" s="27" t="s">
        <v>470</v>
      </c>
      <c r="E106" s="26">
        <v>45</v>
      </c>
      <c r="F106" s="27">
        <v>13</v>
      </c>
      <c r="G106" s="25" t="s">
        <v>469</v>
      </c>
      <c r="H106" s="41" t="s">
        <v>80</v>
      </c>
      <c r="I106" s="29">
        <v>940</v>
      </c>
      <c r="J106" s="26">
        <v>58</v>
      </c>
      <c r="K106" s="20">
        <v>2.8240740740740739E-3</v>
      </c>
      <c r="L106" s="20">
        <f t="shared" si="4"/>
        <v>2.317118086889362E-3</v>
      </c>
      <c r="M106" s="60">
        <f t="shared" si="5"/>
        <v>67</v>
      </c>
      <c r="N106" s="42">
        <f t="shared" si="6"/>
        <v>2.3087599265941227E-3</v>
      </c>
      <c r="O106" s="21">
        <f t="shared" si="7"/>
        <v>6.1702127659574467E-2</v>
      </c>
      <c r="P106" s="3"/>
      <c r="Q106" s="3"/>
    </row>
    <row r="107" spans="1:17">
      <c r="A107" s="81">
        <v>177</v>
      </c>
      <c r="B107" s="81"/>
      <c r="C107" s="38" t="s">
        <v>359</v>
      </c>
      <c r="D107" s="27" t="s">
        <v>286</v>
      </c>
      <c r="E107" s="26">
        <v>21</v>
      </c>
      <c r="F107" s="27"/>
      <c r="G107" s="25" t="s">
        <v>623</v>
      </c>
      <c r="H107" s="62" t="s">
        <v>59</v>
      </c>
      <c r="I107" s="29">
        <v>1370</v>
      </c>
      <c r="J107" s="45">
        <v>90</v>
      </c>
      <c r="K107" s="20">
        <v>5.0347222222222225E-3</v>
      </c>
      <c r="L107" s="20">
        <f t="shared" si="4"/>
        <v>2.7927270378168981E-3</v>
      </c>
      <c r="M107" s="60">
        <f t="shared" si="5"/>
        <v>182</v>
      </c>
      <c r="N107" s="42">
        <f t="shared" si="6"/>
        <v>2.6782882829059955E-3</v>
      </c>
      <c r="O107" s="21">
        <f t="shared" si="7"/>
        <v>6.569343065693431E-2</v>
      </c>
      <c r="P107" s="3"/>
      <c r="Q107" s="3"/>
    </row>
    <row r="108" spans="1:17">
      <c r="A108" s="81">
        <v>152</v>
      </c>
      <c r="B108" s="82"/>
      <c r="C108" s="25" t="s">
        <v>536</v>
      </c>
      <c r="D108" s="27" t="s">
        <v>538</v>
      </c>
      <c r="E108" s="26">
        <v>35</v>
      </c>
      <c r="F108" s="27">
        <v>9</v>
      </c>
      <c r="G108" s="38" t="s">
        <v>537</v>
      </c>
      <c r="H108" s="41" t="s">
        <v>65</v>
      </c>
      <c r="I108" s="29">
        <v>3330</v>
      </c>
      <c r="J108" s="26">
        <v>177</v>
      </c>
      <c r="K108" s="20">
        <v>1.1967592592592592E-2</v>
      </c>
      <c r="L108" s="20">
        <f t="shared" si="4"/>
        <v>2.8631011399191135E-3</v>
      </c>
      <c r="M108" s="60">
        <f t="shared" si="5"/>
        <v>133</v>
      </c>
      <c r="N108" s="42">
        <f t="shared" si="6"/>
        <v>2.5169046428690093E-3</v>
      </c>
      <c r="O108" s="21">
        <f t="shared" si="7"/>
        <v>5.3153153153153151E-2</v>
      </c>
      <c r="P108" s="3"/>
      <c r="Q108" s="3"/>
    </row>
    <row r="109" spans="1:17">
      <c r="A109" s="81">
        <v>67</v>
      </c>
      <c r="B109" s="81" t="s">
        <v>244</v>
      </c>
      <c r="C109" s="25" t="s">
        <v>206</v>
      </c>
      <c r="D109" s="27" t="s">
        <v>255</v>
      </c>
      <c r="E109" s="26">
        <v>109</v>
      </c>
      <c r="F109" s="27">
        <v>5</v>
      </c>
      <c r="G109" s="38" t="s">
        <v>227</v>
      </c>
      <c r="H109" s="62" t="s">
        <v>59</v>
      </c>
      <c r="I109" s="29">
        <v>1030</v>
      </c>
      <c r="J109" s="26">
        <v>100</v>
      </c>
      <c r="K109" s="20">
        <v>3.6921296296296298E-3</v>
      </c>
      <c r="L109" s="20">
        <f t="shared" si="4"/>
        <v>2.4410111081763736E-3</v>
      </c>
      <c r="M109" s="60">
        <f t="shared" si="5"/>
        <v>96</v>
      </c>
      <c r="N109" s="42">
        <f t="shared" si="6"/>
        <v>2.3987724573979684E-3</v>
      </c>
      <c r="O109" s="21">
        <f t="shared" si="7"/>
        <v>9.7087378640776698E-2</v>
      </c>
      <c r="P109" s="3"/>
      <c r="Q109" s="3"/>
    </row>
    <row r="110" spans="1:17">
      <c r="A110" s="81">
        <v>142</v>
      </c>
      <c r="B110" s="81"/>
      <c r="C110" s="25" t="s">
        <v>509</v>
      </c>
      <c r="D110" s="27" t="s">
        <v>511</v>
      </c>
      <c r="E110" s="26">
        <v>203</v>
      </c>
      <c r="F110" s="27">
        <v>57</v>
      </c>
      <c r="G110" s="25" t="s">
        <v>510</v>
      </c>
      <c r="H110" s="62" t="s">
        <v>80</v>
      </c>
      <c r="I110" s="29">
        <v>520</v>
      </c>
      <c r="J110" s="26">
        <v>23</v>
      </c>
      <c r="K110" s="20">
        <v>1.2731481481481483E-3</v>
      </c>
      <c r="L110" s="20">
        <f t="shared" si="4"/>
        <v>2.0198192084326721E-3</v>
      </c>
      <c r="M110" s="60">
        <f t="shared" si="5"/>
        <v>25</v>
      </c>
      <c r="N110" s="42">
        <f t="shared" si="6"/>
        <v>2.1407149354582978E-3</v>
      </c>
      <c r="O110" s="21">
        <f t="shared" si="7"/>
        <v>4.4230769230769233E-2</v>
      </c>
      <c r="P110" s="3"/>
      <c r="Q110" s="3"/>
    </row>
    <row r="111" spans="1:17">
      <c r="A111" s="82">
        <v>20</v>
      </c>
      <c r="B111" s="82"/>
      <c r="C111" s="16" t="s">
        <v>146</v>
      </c>
      <c r="D111" s="18" t="s">
        <v>76</v>
      </c>
      <c r="E111" s="17">
        <v>61</v>
      </c>
      <c r="F111" s="18">
        <v>3</v>
      </c>
      <c r="G111" s="36" t="s">
        <v>145</v>
      </c>
      <c r="H111" s="41" t="s">
        <v>59</v>
      </c>
      <c r="I111" s="19">
        <v>130</v>
      </c>
      <c r="J111" s="30">
        <v>24</v>
      </c>
      <c r="K111" s="20">
        <v>4.7453703703703704E-4</v>
      </c>
      <c r="L111" s="20">
        <f t="shared" si="4"/>
        <v>1.9228045489162783E-3</v>
      </c>
      <c r="M111" s="60">
        <f t="shared" si="5"/>
        <v>65</v>
      </c>
      <c r="N111" s="42">
        <f t="shared" si="6"/>
        <v>2.3016297448756715E-3</v>
      </c>
      <c r="O111" s="21">
        <f t="shared" si="7"/>
        <v>0.18461538461538463</v>
      </c>
      <c r="P111" s="3"/>
      <c r="Q111" s="3"/>
    </row>
    <row r="112" spans="1:17">
      <c r="A112" s="82">
        <v>21</v>
      </c>
      <c r="B112" s="82"/>
      <c r="C112" s="16" t="s">
        <v>21</v>
      </c>
      <c r="D112" s="18" t="s">
        <v>83</v>
      </c>
      <c r="E112" s="17">
        <v>251</v>
      </c>
      <c r="F112" s="18">
        <v>5</v>
      </c>
      <c r="G112" s="36" t="s">
        <v>120</v>
      </c>
      <c r="H112" s="41" t="s">
        <v>59</v>
      </c>
      <c r="I112" s="19">
        <v>230</v>
      </c>
      <c r="J112" s="17">
        <v>30</v>
      </c>
      <c r="K112" s="20">
        <v>6.7129629629629625E-4</v>
      </c>
      <c r="L112" s="20">
        <f t="shared" si="4"/>
        <v>1.7889058526489893E-3</v>
      </c>
      <c r="M112" s="60">
        <f t="shared" si="5"/>
        <v>13</v>
      </c>
      <c r="N112" s="42">
        <f t="shared" si="6"/>
        <v>2.0341927409024334E-3</v>
      </c>
      <c r="O112" s="21">
        <f t="shared" si="7"/>
        <v>0.13043478260869565</v>
      </c>
      <c r="P112" s="3"/>
      <c r="Q112" s="3"/>
    </row>
    <row r="113" spans="1:17">
      <c r="A113" s="82">
        <v>166</v>
      </c>
      <c r="B113" s="82"/>
      <c r="C113" s="16" t="s">
        <v>580</v>
      </c>
      <c r="D113" s="18" t="s">
        <v>595</v>
      </c>
      <c r="E113" s="17">
        <v>12</v>
      </c>
      <c r="F113" s="18">
        <v>2</v>
      </c>
      <c r="G113" s="16" t="s">
        <v>596</v>
      </c>
      <c r="H113" s="41" t="s">
        <v>60</v>
      </c>
      <c r="I113" s="19">
        <v>480</v>
      </c>
      <c r="J113" s="17">
        <v>85</v>
      </c>
      <c r="K113" s="20">
        <v>2.627314814814815E-3</v>
      </c>
      <c r="L113" s="20">
        <f t="shared" si="4"/>
        <v>2.9409113874637239E-3</v>
      </c>
      <c r="M113" s="60">
        <f t="shared" si="5"/>
        <v>242</v>
      </c>
      <c r="N113" s="42">
        <f t="shared" si="6"/>
        <v>3.0915558785612023E-3</v>
      </c>
      <c r="O113" s="21">
        <f t="shared" si="7"/>
        <v>0.17708333333333334</v>
      </c>
      <c r="P113" s="3"/>
      <c r="Q113" s="3"/>
    </row>
    <row r="114" spans="1:17">
      <c r="A114" s="82">
        <v>22</v>
      </c>
      <c r="B114" s="82"/>
      <c r="C114" s="16" t="s">
        <v>20</v>
      </c>
      <c r="D114" s="18" t="s">
        <v>81</v>
      </c>
      <c r="E114" s="17">
        <v>1</v>
      </c>
      <c r="F114" s="18">
        <v>1</v>
      </c>
      <c r="G114" s="48" t="s">
        <v>300</v>
      </c>
      <c r="H114" s="41" t="s">
        <v>62</v>
      </c>
      <c r="I114" s="19">
        <v>530</v>
      </c>
      <c r="J114" s="17">
        <v>55</v>
      </c>
      <c r="K114" s="20">
        <v>1.9907407407407408E-3</v>
      </c>
      <c r="L114" s="20">
        <f t="shared" si="4"/>
        <v>2.502239266783707E-3</v>
      </c>
      <c r="M114" s="60">
        <f t="shared" si="5"/>
        <v>166</v>
      </c>
      <c r="N114" s="42">
        <f t="shared" si="6"/>
        <v>2.6256949383485894E-3</v>
      </c>
      <c r="O114" s="21">
        <f t="shared" si="7"/>
        <v>0.10377358490566038</v>
      </c>
      <c r="P114" s="3"/>
      <c r="Q114" s="3"/>
    </row>
    <row r="115" spans="1:17">
      <c r="A115" s="81">
        <v>77</v>
      </c>
      <c r="B115" s="81" t="s">
        <v>245</v>
      </c>
      <c r="C115" s="25" t="s">
        <v>257</v>
      </c>
      <c r="D115" s="27" t="s">
        <v>256</v>
      </c>
      <c r="E115" s="26">
        <v>176</v>
      </c>
      <c r="F115" s="27">
        <v>14</v>
      </c>
      <c r="G115" s="38" t="s">
        <v>266</v>
      </c>
      <c r="H115" s="62" t="s">
        <v>99</v>
      </c>
      <c r="I115" s="29">
        <v>520</v>
      </c>
      <c r="J115" s="29">
        <v>76</v>
      </c>
      <c r="K115" s="20">
        <v>2.2337962962962967E-3</v>
      </c>
      <c r="L115" s="20">
        <f t="shared" si="4"/>
        <v>2.5140045847859074E-3</v>
      </c>
      <c r="M115" s="60">
        <f t="shared" si="5"/>
        <v>168</v>
      </c>
      <c r="N115" s="42">
        <f t="shared" si="6"/>
        <v>2.6301806242281503E-3</v>
      </c>
      <c r="O115" s="21">
        <f t="shared" si="7"/>
        <v>0.14615384615384616</v>
      </c>
      <c r="P115" s="3"/>
      <c r="Q115" s="3"/>
    </row>
    <row r="116" spans="1:17">
      <c r="A116" s="81">
        <v>77</v>
      </c>
      <c r="B116" s="81"/>
      <c r="C116" s="25" t="s">
        <v>260</v>
      </c>
      <c r="D116" s="27" t="s">
        <v>256</v>
      </c>
      <c r="E116" s="26">
        <v>4</v>
      </c>
      <c r="F116" s="27">
        <v>1</v>
      </c>
      <c r="G116" s="38" t="s">
        <v>267</v>
      </c>
      <c r="H116" s="62" t="s">
        <v>99</v>
      </c>
      <c r="I116" s="29">
        <v>960</v>
      </c>
      <c r="J116" s="29">
        <v>145</v>
      </c>
      <c r="K116" s="20">
        <v>5.115740740740741E-3</v>
      </c>
      <c r="L116" s="20">
        <f t="shared" si="4"/>
        <v>3.0753538589757632E-3</v>
      </c>
      <c r="M116" s="60">
        <f t="shared" si="5"/>
        <v>239</v>
      </c>
      <c r="N116" s="42">
        <f t="shared" si="6"/>
        <v>3.0245365090998452E-3</v>
      </c>
      <c r="O116" s="21">
        <f t="shared" si="7"/>
        <v>0.15104166666666666</v>
      </c>
      <c r="P116" s="3"/>
      <c r="Q116" s="3"/>
    </row>
    <row r="117" spans="1:17">
      <c r="A117" s="81">
        <v>77</v>
      </c>
      <c r="B117" s="81" t="s">
        <v>244</v>
      </c>
      <c r="C117" s="25" t="s">
        <v>258</v>
      </c>
      <c r="D117" s="27" t="s">
        <v>259</v>
      </c>
      <c r="E117" s="26">
        <v>8</v>
      </c>
      <c r="F117" s="27">
        <v>2</v>
      </c>
      <c r="G117" s="38" t="s">
        <v>268</v>
      </c>
      <c r="H117" s="62" t="s">
        <v>60</v>
      </c>
      <c r="I117" s="29">
        <v>410</v>
      </c>
      <c r="J117" s="29">
        <v>51</v>
      </c>
      <c r="K117" s="20">
        <v>1.9097222222222222E-3</v>
      </c>
      <c r="L117" s="20">
        <f t="shared" si="4"/>
        <v>2.907677604141764E-3</v>
      </c>
      <c r="M117" s="60">
        <f t="shared" si="5"/>
        <v>243</v>
      </c>
      <c r="N117" s="42">
        <f t="shared" si="6"/>
        <v>3.1228102633680498E-3</v>
      </c>
      <c r="O117" s="21">
        <f t="shared" si="7"/>
        <v>0.12439024390243902</v>
      </c>
      <c r="P117" s="3"/>
      <c r="Q117" s="3"/>
    </row>
    <row r="118" spans="1:17">
      <c r="A118" s="82">
        <v>23</v>
      </c>
      <c r="B118" s="82"/>
      <c r="C118" s="16" t="s">
        <v>22</v>
      </c>
      <c r="D118" s="18" t="s">
        <v>79</v>
      </c>
      <c r="E118" s="17">
        <v>33</v>
      </c>
      <c r="F118" s="18">
        <v>3</v>
      </c>
      <c r="G118" s="36" t="s">
        <v>154</v>
      </c>
      <c r="H118" s="41" t="s">
        <v>62</v>
      </c>
      <c r="I118" s="19">
        <v>540</v>
      </c>
      <c r="J118" s="17">
        <v>37</v>
      </c>
      <c r="K118" s="20">
        <v>1.5972222222222221E-3</v>
      </c>
      <c r="L118" s="20">
        <f t="shared" si="4"/>
        <v>2.224590474894917E-3</v>
      </c>
      <c r="M118" s="60">
        <f t="shared" si="5"/>
        <v>81</v>
      </c>
      <c r="N118" s="42">
        <f t="shared" si="6"/>
        <v>2.340679551632962E-3</v>
      </c>
      <c r="O118" s="21">
        <f t="shared" si="7"/>
        <v>6.851851851851852E-2</v>
      </c>
      <c r="P118" s="3"/>
      <c r="Q118" s="3"/>
    </row>
    <row r="119" spans="1:17">
      <c r="A119" s="81">
        <v>76</v>
      </c>
      <c r="B119" s="81"/>
      <c r="C119" s="16" t="s">
        <v>233</v>
      </c>
      <c r="D119" s="27" t="s">
        <v>70</v>
      </c>
      <c r="E119" s="26">
        <v>52</v>
      </c>
      <c r="F119" s="27">
        <v>2</v>
      </c>
      <c r="G119" s="38" t="s">
        <v>250</v>
      </c>
      <c r="H119" s="62" t="s">
        <v>96</v>
      </c>
      <c r="I119" s="29">
        <v>810</v>
      </c>
      <c r="J119" s="26">
        <v>97</v>
      </c>
      <c r="K119" s="20">
        <v>3.1481481481481482E-3</v>
      </c>
      <c r="L119" s="20">
        <f t="shared" si="4"/>
        <v>2.4611067008821139E-3</v>
      </c>
      <c r="M119" s="60">
        <f t="shared" si="5"/>
        <v>115</v>
      </c>
      <c r="N119" s="42">
        <f t="shared" si="6"/>
        <v>2.4705500152913356E-3</v>
      </c>
      <c r="O119" s="21">
        <f t="shared" si="7"/>
        <v>0.11975308641975309</v>
      </c>
      <c r="P119" s="3"/>
      <c r="Q119" s="3"/>
    </row>
    <row r="120" spans="1:17">
      <c r="A120" s="81">
        <v>76</v>
      </c>
      <c r="B120" s="81" t="s">
        <v>244</v>
      </c>
      <c r="C120" s="16" t="s">
        <v>614</v>
      </c>
      <c r="D120" s="27" t="s">
        <v>70</v>
      </c>
      <c r="E120" s="26">
        <v>74</v>
      </c>
      <c r="F120" s="27">
        <v>4</v>
      </c>
      <c r="G120" s="25" t="s">
        <v>616</v>
      </c>
      <c r="H120" s="62" t="s">
        <v>615</v>
      </c>
      <c r="I120" s="29">
        <v>510</v>
      </c>
      <c r="J120" s="26">
        <v>86</v>
      </c>
      <c r="K120" s="20">
        <v>2.1643518518518518E-3</v>
      </c>
      <c r="L120" s="20">
        <f t="shared" si="4"/>
        <v>2.3325023232834211E-3</v>
      </c>
      <c r="M120" s="60">
        <f t="shared" si="5"/>
        <v>104</v>
      </c>
      <c r="N120" s="42">
        <f t="shared" si="6"/>
        <v>2.4392492307931937E-3</v>
      </c>
      <c r="O120" s="21">
        <f t="shared" si="7"/>
        <v>0.16862745098039217</v>
      </c>
      <c r="P120" s="3"/>
      <c r="Q120" s="3"/>
    </row>
    <row r="121" spans="1:17">
      <c r="A121" s="82">
        <v>24</v>
      </c>
      <c r="B121" s="82"/>
      <c r="C121" s="16" t="s">
        <v>23</v>
      </c>
      <c r="D121" s="18" t="s">
        <v>77</v>
      </c>
      <c r="E121" s="17">
        <v>141</v>
      </c>
      <c r="F121" s="18">
        <v>6</v>
      </c>
      <c r="G121" s="36" t="s">
        <v>128</v>
      </c>
      <c r="H121" s="41" t="s">
        <v>59</v>
      </c>
      <c r="I121" s="19">
        <v>800</v>
      </c>
      <c r="J121" s="17">
        <v>68</v>
      </c>
      <c r="K121" s="20">
        <v>2.4305555555555556E-3</v>
      </c>
      <c r="L121" s="20">
        <f t="shared" si="4"/>
        <v>2.1553138360764367E-3</v>
      </c>
      <c r="M121" s="60">
        <f t="shared" si="5"/>
        <v>34</v>
      </c>
      <c r="N121" s="42">
        <f t="shared" si="6"/>
        <v>2.1755792730066186E-3</v>
      </c>
      <c r="O121" s="21">
        <f t="shared" si="7"/>
        <v>8.5000000000000006E-2</v>
      </c>
      <c r="P121" s="3"/>
      <c r="Q121" s="3"/>
    </row>
    <row r="122" spans="1:17">
      <c r="A122" s="81">
        <v>91</v>
      </c>
      <c r="B122" s="82"/>
      <c r="C122" s="16" t="s">
        <v>314</v>
      </c>
      <c r="D122" s="18" t="s">
        <v>309</v>
      </c>
      <c r="E122" s="17">
        <v>1</v>
      </c>
      <c r="F122" s="18">
        <v>1</v>
      </c>
      <c r="G122" s="16" t="s">
        <v>315</v>
      </c>
      <c r="H122" s="41" t="s">
        <v>60</v>
      </c>
      <c r="I122" s="29">
        <v>2090</v>
      </c>
      <c r="J122" s="17">
        <v>149</v>
      </c>
      <c r="K122" s="20">
        <v>8.6805555555555559E-3</v>
      </c>
      <c r="L122" s="20">
        <f t="shared" si="4"/>
        <v>3.0924969609645203E-3</v>
      </c>
      <c r="M122" s="60">
        <f t="shared" si="5"/>
        <v>215</v>
      </c>
      <c r="N122" s="42">
        <f t="shared" si="6"/>
        <v>2.8409330180557257E-3</v>
      </c>
      <c r="O122" s="21">
        <f t="shared" si="7"/>
        <v>7.1291866028708128E-2</v>
      </c>
      <c r="P122" s="3"/>
      <c r="Q122" s="3"/>
    </row>
    <row r="123" spans="1:17">
      <c r="A123" s="81">
        <v>90</v>
      </c>
      <c r="B123" s="82"/>
      <c r="C123" s="16" t="s">
        <v>334</v>
      </c>
      <c r="D123" s="18" t="s">
        <v>309</v>
      </c>
      <c r="E123" s="17">
        <v>36</v>
      </c>
      <c r="F123" s="18">
        <v>2</v>
      </c>
      <c r="G123" s="16" t="s">
        <v>335</v>
      </c>
      <c r="H123" s="41" t="s">
        <v>232</v>
      </c>
      <c r="I123" s="17">
        <v>300</v>
      </c>
      <c r="J123" s="17">
        <v>49</v>
      </c>
      <c r="K123" s="20">
        <v>1.1342592592592591E-3</v>
      </c>
      <c r="L123" s="20">
        <f t="shared" si="4"/>
        <v>2.1083059315837598E-3</v>
      </c>
      <c r="M123" s="60">
        <f t="shared" si="5"/>
        <v>74</v>
      </c>
      <c r="N123" s="42">
        <f t="shared" si="6"/>
        <v>2.326213254626697E-3</v>
      </c>
      <c r="O123" s="21">
        <f t="shared" si="7"/>
        <v>0.16333333333333333</v>
      </c>
      <c r="P123" s="3"/>
      <c r="Q123" s="3"/>
    </row>
    <row r="124" spans="1:17">
      <c r="A124" s="81">
        <v>120</v>
      </c>
      <c r="B124" s="81"/>
      <c r="C124" s="25" t="s">
        <v>423</v>
      </c>
      <c r="D124" s="27" t="s">
        <v>68</v>
      </c>
      <c r="E124" s="26">
        <v>147</v>
      </c>
      <c r="F124" s="27">
        <v>4</v>
      </c>
      <c r="G124" s="25" t="s">
        <v>424</v>
      </c>
      <c r="H124" s="62" t="s">
        <v>60</v>
      </c>
      <c r="I124" s="29">
        <v>230</v>
      </c>
      <c r="J124" s="26">
        <v>27</v>
      </c>
      <c r="K124" s="42">
        <v>6.3657407407407402E-4</v>
      </c>
      <c r="L124" s="20">
        <f t="shared" si="4"/>
        <v>1.7655164485832202E-3</v>
      </c>
      <c r="M124" s="60">
        <f t="shared" si="5"/>
        <v>11</v>
      </c>
      <c r="N124" s="42">
        <f t="shared" si="6"/>
        <v>2.0106250299902141E-3</v>
      </c>
      <c r="O124" s="21">
        <f t="shared" si="7"/>
        <v>0.11739130434782609</v>
      </c>
      <c r="P124" s="3"/>
      <c r="Q124" s="3"/>
    </row>
    <row r="125" spans="1:17">
      <c r="A125" s="81">
        <v>83</v>
      </c>
      <c r="B125" s="81"/>
      <c r="C125" s="25" t="s">
        <v>280</v>
      </c>
      <c r="D125" s="27" t="s">
        <v>281</v>
      </c>
      <c r="E125" s="26">
        <v>17</v>
      </c>
      <c r="F125" s="27">
        <v>3</v>
      </c>
      <c r="G125" s="50" t="s">
        <v>304</v>
      </c>
      <c r="H125" s="62" t="s">
        <v>65</v>
      </c>
      <c r="I125" s="29">
        <v>500</v>
      </c>
      <c r="J125" s="29">
        <v>100</v>
      </c>
      <c r="K125" s="20">
        <v>2.0949074074074073E-3</v>
      </c>
      <c r="L125" s="20">
        <f t="shared" si="4"/>
        <v>2.1218565077449529E-3</v>
      </c>
      <c r="M125" s="60">
        <f t="shared" si="5"/>
        <v>44</v>
      </c>
      <c r="N125" s="42">
        <f t="shared" si="6"/>
        <v>2.2165057719489515E-3</v>
      </c>
      <c r="O125" s="21">
        <f t="shared" si="7"/>
        <v>0.2</v>
      </c>
      <c r="P125" s="3"/>
      <c r="Q125" s="3"/>
    </row>
    <row r="126" spans="1:17">
      <c r="A126" s="82">
        <v>25</v>
      </c>
      <c r="B126" s="82" t="s">
        <v>245</v>
      </c>
      <c r="C126" s="16" t="s">
        <v>342</v>
      </c>
      <c r="D126" s="18" t="s">
        <v>82</v>
      </c>
      <c r="E126" s="17">
        <v>8</v>
      </c>
      <c r="F126" s="18">
        <v>4</v>
      </c>
      <c r="G126" s="49" t="s">
        <v>301</v>
      </c>
      <c r="H126" s="41" t="s">
        <v>99</v>
      </c>
      <c r="I126" s="19">
        <v>220</v>
      </c>
      <c r="J126" s="17">
        <v>90</v>
      </c>
      <c r="K126" s="20">
        <v>1.7592592592592592E-3</v>
      </c>
      <c r="L126" s="20">
        <f t="shared" si="4"/>
        <v>2.6438839470477177E-3</v>
      </c>
      <c r="M126" s="60">
        <f t="shared" si="5"/>
        <v>231</v>
      </c>
      <c r="N126" s="42">
        <f t="shared" si="6"/>
        <v>2.9502704296163261E-3</v>
      </c>
      <c r="O126" s="21">
        <f t="shared" si="7"/>
        <v>0.40909090909090912</v>
      </c>
      <c r="P126" s="3"/>
      <c r="Q126" s="3"/>
    </row>
    <row r="127" spans="1:17">
      <c r="A127" s="82">
        <v>25</v>
      </c>
      <c r="B127" s="82"/>
      <c r="C127" s="16" t="s">
        <v>343</v>
      </c>
      <c r="D127" s="18" t="s">
        <v>82</v>
      </c>
      <c r="E127" s="17">
        <v>2</v>
      </c>
      <c r="F127" s="18">
        <v>2</v>
      </c>
      <c r="G127" s="49" t="s">
        <v>344</v>
      </c>
      <c r="H127" s="41" t="s">
        <v>99</v>
      </c>
      <c r="I127" s="19">
        <v>750</v>
      </c>
      <c r="J127" s="17">
        <v>195</v>
      </c>
      <c r="K127" s="20">
        <v>6.0879629629629643E-3</v>
      </c>
      <c r="L127" s="20">
        <f t="shared" si="4"/>
        <v>3.5707826868428484E-3</v>
      </c>
      <c r="M127" s="60">
        <f t="shared" si="5"/>
        <v>248</v>
      </c>
      <c r="N127" s="42">
        <f t="shared" si="6"/>
        <v>3.5628612085087052E-3</v>
      </c>
      <c r="O127" s="21">
        <f t="shared" si="7"/>
        <v>0.26</v>
      </c>
      <c r="P127" s="3"/>
      <c r="Q127" s="3"/>
    </row>
    <row r="128" spans="1:17">
      <c r="A128" s="82">
        <v>26</v>
      </c>
      <c r="B128" s="82"/>
      <c r="C128" s="16" t="s">
        <v>24</v>
      </c>
      <c r="D128" s="18" t="s">
        <v>84</v>
      </c>
      <c r="E128" s="17">
        <v>21</v>
      </c>
      <c r="F128" s="18">
        <v>4</v>
      </c>
      <c r="G128" s="36" t="s">
        <v>157</v>
      </c>
      <c r="H128" s="41" t="s">
        <v>65</v>
      </c>
      <c r="I128" s="19">
        <v>3040</v>
      </c>
      <c r="J128" s="17">
        <v>144</v>
      </c>
      <c r="K128" s="20">
        <v>8.3680555555555557E-3</v>
      </c>
      <c r="L128" s="20">
        <f t="shared" si="4"/>
        <v>2.2428415997739286E-3</v>
      </c>
      <c r="M128" s="60">
        <f t="shared" si="5"/>
        <v>9</v>
      </c>
      <c r="N128" s="42">
        <f t="shared" si="6"/>
        <v>1.9913818805591121E-3</v>
      </c>
      <c r="O128" s="21">
        <f t="shared" si="7"/>
        <v>4.736842105263158E-2</v>
      </c>
      <c r="P128" s="3"/>
      <c r="Q128" s="3"/>
    </row>
    <row r="129" spans="1:17">
      <c r="A129" s="82">
        <v>160</v>
      </c>
      <c r="B129" s="82"/>
      <c r="C129" s="16" t="s">
        <v>560</v>
      </c>
      <c r="D129" s="18" t="s">
        <v>512</v>
      </c>
      <c r="E129" s="17">
        <v>69</v>
      </c>
      <c r="F129" s="18">
        <v>9</v>
      </c>
      <c r="G129" s="16" t="s">
        <v>561</v>
      </c>
      <c r="H129" s="41" t="s">
        <v>60</v>
      </c>
      <c r="I129" s="19">
        <v>310</v>
      </c>
      <c r="J129" s="17">
        <v>55</v>
      </c>
      <c r="K129" s="20">
        <v>1.2268518518518518E-3</v>
      </c>
      <c r="L129" s="20">
        <f t="shared" si="4"/>
        <v>2.1244878925639954E-3</v>
      </c>
      <c r="M129" s="60">
        <f t="shared" si="5"/>
        <v>77</v>
      </c>
      <c r="N129" s="42">
        <f t="shared" si="6"/>
        <v>2.3330431106814492E-3</v>
      </c>
      <c r="O129" s="21">
        <f t="shared" si="7"/>
        <v>0.17741935483870969</v>
      </c>
      <c r="P129" s="3"/>
      <c r="Q129" s="3"/>
    </row>
    <row r="130" spans="1:17">
      <c r="A130" s="82">
        <v>143</v>
      </c>
      <c r="B130" s="82"/>
      <c r="C130" s="16" t="s">
        <v>513</v>
      </c>
      <c r="D130" s="18" t="s">
        <v>512</v>
      </c>
      <c r="E130" s="17">
        <v>107</v>
      </c>
      <c r="F130" s="18">
        <v>5</v>
      </c>
      <c r="G130" s="16" t="s">
        <v>514</v>
      </c>
      <c r="H130" s="41" t="s">
        <v>60</v>
      </c>
      <c r="I130" s="19">
        <v>400</v>
      </c>
      <c r="J130" s="17">
        <v>52</v>
      </c>
      <c r="K130" s="20">
        <v>1.5046296296296294E-3</v>
      </c>
      <c r="L130" s="20">
        <f t="shared" si="4"/>
        <v>2.3085463361825942E-3</v>
      </c>
      <c r="M130" s="60">
        <f t="shared" si="5"/>
        <v>120</v>
      </c>
      <c r="N130" s="42">
        <f t="shared" si="6"/>
        <v>2.4838846645308492E-3</v>
      </c>
      <c r="O130" s="21">
        <f t="shared" si="7"/>
        <v>0.13</v>
      </c>
      <c r="P130" s="3"/>
      <c r="Q130" s="3"/>
    </row>
    <row r="131" spans="1:17">
      <c r="A131" s="82">
        <v>168</v>
      </c>
      <c r="B131" s="82"/>
      <c r="C131" s="16" t="s">
        <v>563</v>
      </c>
      <c r="D131" s="18" t="s">
        <v>286</v>
      </c>
      <c r="E131" s="17">
        <v>31</v>
      </c>
      <c r="F131" s="18">
        <v>21</v>
      </c>
      <c r="G131" s="16" t="s">
        <v>598</v>
      </c>
      <c r="H131" s="41" t="s">
        <v>59</v>
      </c>
      <c r="I131" s="19">
        <v>2700</v>
      </c>
      <c r="J131" s="17">
        <v>82</v>
      </c>
      <c r="K131" s="20">
        <v>8.0439814814814818E-3</v>
      </c>
      <c r="L131" s="20">
        <f t="shared" si="4"/>
        <v>2.600975050009037E-3</v>
      </c>
      <c r="M131" s="60">
        <f t="shared" si="5"/>
        <v>82</v>
      </c>
      <c r="N131" s="42">
        <f t="shared" si="6"/>
        <v>2.3430118486460118E-3</v>
      </c>
      <c r="O131" s="21">
        <f t="shared" si="7"/>
        <v>3.037037037037037E-2</v>
      </c>
      <c r="P131" s="3"/>
      <c r="Q131" s="3"/>
    </row>
    <row r="132" spans="1:17">
      <c r="A132" s="81">
        <v>89</v>
      </c>
      <c r="B132" s="82"/>
      <c r="C132" s="16" t="s">
        <v>312</v>
      </c>
      <c r="D132" s="18" t="s">
        <v>309</v>
      </c>
      <c r="E132" s="17">
        <v>7</v>
      </c>
      <c r="F132" s="18">
        <v>1</v>
      </c>
      <c r="G132" s="16" t="s">
        <v>313</v>
      </c>
      <c r="H132" s="41" t="s">
        <v>59</v>
      </c>
      <c r="I132" s="51">
        <v>640</v>
      </c>
      <c r="J132" s="17">
        <v>60</v>
      </c>
      <c r="K132" s="20">
        <v>2.3842592592592591E-3</v>
      </c>
      <c r="L132" s="20">
        <f t="shared" si="4"/>
        <v>2.5653132272685916E-3</v>
      </c>
      <c r="M132" s="60">
        <f t="shared" si="5"/>
        <v>173</v>
      </c>
      <c r="N132" s="42">
        <f t="shared" si="6"/>
        <v>2.6448920203110435E-3</v>
      </c>
      <c r="O132" s="21">
        <f t="shared" si="7"/>
        <v>9.375E-2</v>
      </c>
      <c r="Q132" s="2"/>
    </row>
    <row r="133" spans="1:17">
      <c r="A133" s="81">
        <v>96</v>
      </c>
      <c r="B133" s="82"/>
      <c r="C133" s="16" t="s">
        <v>332</v>
      </c>
      <c r="D133" s="18" t="s">
        <v>309</v>
      </c>
      <c r="E133" s="17">
        <v>5</v>
      </c>
      <c r="F133" s="18">
        <v>3</v>
      </c>
      <c r="G133" s="58" t="s">
        <v>333</v>
      </c>
      <c r="H133" s="41" t="s">
        <v>99</v>
      </c>
      <c r="I133" s="17">
        <v>710</v>
      </c>
      <c r="J133" s="17">
        <v>90</v>
      </c>
      <c r="K133" s="20">
        <v>3.2754629629629631E-3</v>
      </c>
      <c r="L133" s="20">
        <f t="shared" si="4"/>
        <v>2.8591493030209712E-3</v>
      </c>
      <c r="M133" s="60">
        <f t="shared" si="5"/>
        <v>227</v>
      </c>
      <c r="N133" s="42">
        <f t="shared" si="6"/>
        <v>2.9058309085047019E-3</v>
      </c>
      <c r="O133" s="21">
        <f t="shared" si="7"/>
        <v>0.12676056338028169</v>
      </c>
      <c r="Q133" s="2"/>
    </row>
    <row r="134" spans="1:17">
      <c r="A134" s="81">
        <v>68</v>
      </c>
      <c r="B134" s="81"/>
      <c r="C134" s="25" t="s">
        <v>209</v>
      </c>
      <c r="D134" s="27" t="s">
        <v>218</v>
      </c>
      <c r="E134" s="26">
        <v>108</v>
      </c>
      <c r="F134" s="27">
        <v>8</v>
      </c>
      <c r="G134" s="38" t="s">
        <v>228</v>
      </c>
      <c r="H134" s="62" t="s">
        <v>59</v>
      </c>
      <c r="I134" s="29">
        <v>2350</v>
      </c>
      <c r="J134" s="26">
        <v>134</v>
      </c>
      <c r="K134" s="20">
        <v>7.9861111111111122E-3</v>
      </c>
      <c r="L134" s="20">
        <f t="shared" si="4"/>
        <v>2.6675966675485377E-3</v>
      </c>
      <c r="M134" s="60">
        <f t="shared" si="5"/>
        <v>102</v>
      </c>
      <c r="N134" s="42">
        <f t="shared" si="6"/>
        <v>2.4268646548352489E-3</v>
      </c>
      <c r="O134" s="21">
        <f t="shared" si="7"/>
        <v>5.7021276595744678E-2</v>
      </c>
      <c r="Q134" s="2"/>
    </row>
    <row r="135" spans="1:17">
      <c r="A135" s="81">
        <v>119</v>
      </c>
      <c r="B135" s="81"/>
      <c r="C135" s="25" t="s">
        <v>417</v>
      </c>
      <c r="D135" s="27" t="s">
        <v>133</v>
      </c>
      <c r="E135" s="26">
        <v>9</v>
      </c>
      <c r="F135" s="27">
        <v>1</v>
      </c>
      <c r="G135" s="50" t="s">
        <v>418</v>
      </c>
      <c r="H135" s="62" t="s">
        <v>65</v>
      </c>
      <c r="I135" s="29">
        <v>1340</v>
      </c>
      <c r="J135" s="73">
        <v>133</v>
      </c>
      <c r="K135" s="20">
        <v>5.3819444444444453E-3</v>
      </c>
      <c r="L135" s="20">
        <f t="shared" si="4"/>
        <v>2.7155121147028564E-3</v>
      </c>
      <c r="M135" s="60">
        <f t="shared" si="5"/>
        <v>156</v>
      </c>
      <c r="N135" s="42">
        <f t="shared" si="6"/>
        <v>2.5985245517034972E-3</v>
      </c>
      <c r="O135" s="21">
        <f t="shared" si="7"/>
        <v>9.925373134328358E-2</v>
      </c>
      <c r="Q135" s="2"/>
    </row>
    <row r="136" spans="1:17">
      <c r="A136" s="82">
        <v>27</v>
      </c>
      <c r="B136" s="82"/>
      <c r="C136" s="25" t="s">
        <v>136</v>
      </c>
      <c r="D136" s="18" t="s">
        <v>133</v>
      </c>
      <c r="E136" s="17">
        <v>217</v>
      </c>
      <c r="F136" s="18">
        <v>3</v>
      </c>
      <c r="G136" s="36" t="s">
        <v>135</v>
      </c>
      <c r="H136" s="41" t="s">
        <v>59</v>
      </c>
      <c r="I136" s="19">
        <v>1410</v>
      </c>
      <c r="J136" s="19">
        <v>137</v>
      </c>
      <c r="K136" s="20">
        <v>4.6412037037037038E-3</v>
      </c>
      <c r="L136" s="20">
        <f t="shared" si="4"/>
        <v>2.2409510611948926E-3</v>
      </c>
      <c r="M136" s="60">
        <f t="shared" si="5"/>
        <v>24</v>
      </c>
      <c r="N136" s="42">
        <f t="shared" si="6"/>
        <v>2.1340734424942134E-3</v>
      </c>
      <c r="O136" s="21">
        <f t="shared" si="7"/>
        <v>9.7163120567375888E-2</v>
      </c>
      <c r="P136" s="47"/>
      <c r="Q136" s="47"/>
    </row>
    <row r="137" spans="1:17">
      <c r="A137" s="82">
        <v>28</v>
      </c>
      <c r="B137" s="82" t="s">
        <v>244</v>
      </c>
      <c r="C137" s="25" t="s">
        <v>336</v>
      </c>
      <c r="D137" s="18" t="s">
        <v>133</v>
      </c>
      <c r="E137" s="17">
        <v>93</v>
      </c>
      <c r="F137" s="18">
        <v>1</v>
      </c>
      <c r="G137" s="16" t="s">
        <v>338</v>
      </c>
      <c r="H137" s="41" t="s">
        <v>337</v>
      </c>
      <c r="I137" s="19">
        <v>210</v>
      </c>
      <c r="J137" s="19">
        <v>40</v>
      </c>
      <c r="K137" s="20">
        <v>7.9861111111111105E-4</v>
      </c>
      <c r="L137" s="20">
        <f t="shared" si="4"/>
        <v>1.9730587747713822E-3</v>
      </c>
      <c r="M137" s="60">
        <f t="shared" si="5"/>
        <v>53</v>
      </c>
      <c r="N137" s="42">
        <f t="shared" si="6"/>
        <v>2.2499055164180888E-3</v>
      </c>
      <c r="O137" s="21">
        <f t="shared" si="7"/>
        <v>0.19047619047619047</v>
      </c>
      <c r="P137" s="75"/>
      <c r="Q137" s="75"/>
    </row>
    <row r="138" spans="1:17">
      <c r="A138" s="82">
        <v>28</v>
      </c>
      <c r="B138" s="82"/>
      <c r="C138" s="25" t="s">
        <v>132</v>
      </c>
      <c r="D138" s="18" t="s">
        <v>133</v>
      </c>
      <c r="E138" s="17">
        <v>59</v>
      </c>
      <c r="F138" s="18">
        <v>5</v>
      </c>
      <c r="G138" s="36" t="s">
        <v>134</v>
      </c>
      <c r="H138" s="41" t="s">
        <v>60</v>
      </c>
      <c r="I138" s="19">
        <v>980</v>
      </c>
      <c r="J138" s="19">
        <v>137</v>
      </c>
      <c r="K138" s="20">
        <v>3.7500000000000003E-3</v>
      </c>
      <c r="L138" s="20">
        <f t="shared" ref="L138:L201" si="8">K138/((I138+4.5*J138)/1000)*POWER(I138/(I138+J138*4.5),0.06)</f>
        <v>2.2811076134532414E-3</v>
      </c>
      <c r="M138" s="60">
        <f t="shared" ref="M138:M201" si="9">COUNT($N$10:$N$258)-RANK(N138,$N$10:$N$258)+1</f>
        <v>51</v>
      </c>
      <c r="N138" s="42">
        <f t="shared" ref="N138:N201" si="10">POWER(1000/(I138+J138*4.5),1.1)*K138</f>
        <v>2.2415346289297506E-3</v>
      </c>
      <c r="O138" s="21">
        <f t="shared" ref="O138:O201" si="11">J138/I138</f>
        <v>0.13979591836734695</v>
      </c>
      <c r="P138" s="74"/>
      <c r="Q138" s="74"/>
    </row>
    <row r="139" spans="1:17">
      <c r="A139" s="82">
        <v>28</v>
      </c>
      <c r="B139" s="82" t="s">
        <v>245</v>
      </c>
      <c r="C139" s="25" t="s">
        <v>437</v>
      </c>
      <c r="D139" s="18" t="s">
        <v>77</v>
      </c>
      <c r="E139" s="17">
        <v>92</v>
      </c>
      <c r="F139" s="18">
        <v>1</v>
      </c>
      <c r="G139" s="16" t="s">
        <v>438</v>
      </c>
      <c r="H139" s="41" t="s">
        <v>60</v>
      </c>
      <c r="I139" s="19">
        <v>310</v>
      </c>
      <c r="J139" s="19">
        <v>36</v>
      </c>
      <c r="K139" s="20">
        <v>1.1226851851851851E-3</v>
      </c>
      <c r="L139" s="20">
        <f t="shared" si="8"/>
        <v>2.3193226800612547E-3</v>
      </c>
      <c r="M139" s="60">
        <f t="shared" si="9"/>
        <v>147</v>
      </c>
      <c r="N139" s="42">
        <f t="shared" si="10"/>
        <v>2.5640222719524601E-3</v>
      </c>
      <c r="O139" s="21">
        <f t="shared" si="11"/>
        <v>0.11612903225806452</v>
      </c>
      <c r="Q139" s="2"/>
    </row>
    <row r="140" spans="1:17">
      <c r="A140" s="81">
        <v>28</v>
      </c>
      <c r="B140" s="81" t="s">
        <v>244</v>
      </c>
      <c r="C140" s="25" t="s">
        <v>432</v>
      </c>
      <c r="D140" s="18" t="s">
        <v>77</v>
      </c>
      <c r="E140" s="17">
        <v>83</v>
      </c>
      <c r="F140" s="18">
        <v>6</v>
      </c>
      <c r="G140" s="16" t="s">
        <v>433</v>
      </c>
      <c r="H140" s="41" t="s">
        <v>60</v>
      </c>
      <c r="I140" s="19">
        <v>360</v>
      </c>
      <c r="J140" s="19">
        <v>49</v>
      </c>
      <c r="K140" s="20">
        <v>1.3425925925925925E-3</v>
      </c>
      <c r="L140" s="20">
        <f t="shared" si="8"/>
        <v>2.2474603535408912E-3</v>
      </c>
      <c r="M140" s="60">
        <f t="shared" si="9"/>
        <v>107</v>
      </c>
      <c r="N140" s="42">
        <f t="shared" si="10"/>
        <v>2.4420907591939482E-3</v>
      </c>
      <c r="O140" s="21">
        <f t="shared" si="11"/>
        <v>0.1361111111111111</v>
      </c>
      <c r="P140" s="85"/>
      <c r="Q140" s="85"/>
    </row>
    <row r="141" spans="1:17">
      <c r="A141" s="81">
        <v>39</v>
      </c>
      <c r="B141" s="81" t="s">
        <v>244</v>
      </c>
      <c r="C141" s="25" t="s">
        <v>234</v>
      </c>
      <c r="D141" s="27" t="s">
        <v>70</v>
      </c>
      <c r="E141" s="26">
        <v>16</v>
      </c>
      <c r="F141" s="27">
        <v>3</v>
      </c>
      <c r="G141" s="38" t="s">
        <v>251</v>
      </c>
      <c r="H141" s="62" t="s">
        <v>96</v>
      </c>
      <c r="I141" s="29">
        <v>910</v>
      </c>
      <c r="J141" s="26">
        <v>143</v>
      </c>
      <c r="K141" s="20">
        <v>4.31712962962963E-3</v>
      </c>
      <c r="L141" s="20">
        <f t="shared" si="8"/>
        <v>2.6912103219209806E-3</v>
      </c>
      <c r="M141" s="60">
        <f t="shared" si="9"/>
        <v>178</v>
      </c>
      <c r="N141" s="42">
        <f t="shared" si="10"/>
        <v>2.6592104329096916E-3</v>
      </c>
      <c r="O141" s="21">
        <f t="shared" si="11"/>
        <v>0.15714285714285714</v>
      </c>
      <c r="P141" s="87"/>
      <c r="Q141" s="87"/>
    </row>
    <row r="142" spans="1:17">
      <c r="A142" s="81">
        <v>125</v>
      </c>
      <c r="B142" s="81"/>
      <c r="C142" s="25" t="s">
        <v>466</v>
      </c>
      <c r="D142" s="27" t="s">
        <v>70</v>
      </c>
      <c r="E142" s="26">
        <v>61</v>
      </c>
      <c r="F142" s="27">
        <v>1</v>
      </c>
      <c r="G142" s="25" t="s">
        <v>467</v>
      </c>
      <c r="H142" s="62" t="s">
        <v>96</v>
      </c>
      <c r="I142" s="29">
        <v>960</v>
      </c>
      <c r="J142" s="26">
        <v>84</v>
      </c>
      <c r="K142" s="20">
        <v>3.3912037037037036E-3</v>
      </c>
      <c r="L142" s="20">
        <f t="shared" si="8"/>
        <v>2.4845438817934907E-3</v>
      </c>
      <c r="M142" s="60">
        <f t="shared" si="9"/>
        <v>110</v>
      </c>
      <c r="N142" s="42">
        <f t="shared" si="10"/>
        <v>2.4617965181220496E-3</v>
      </c>
      <c r="O142" s="21">
        <f t="shared" si="11"/>
        <v>8.7499999999999994E-2</v>
      </c>
      <c r="P142" s="108"/>
      <c r="Q142" s="108"/>
    </row>
    <row r="143" spans="1:17">
      <c r="A143" s="81">
        <v>130</v>
      </c>
      <c r="B143" s="81"/>
      <c r="C143" s="25" t="s">
        <v>452</v>
      </c>
      <c r="D143" s="27" t="s">
        <v>68</v>
      </c>
      <c r="E143" s="26">
        <v>1</v>
      </c>
      <c r="F143" s="27">
        <v>1</v>
      </c>
      <c r="G143" s="25" t="s">
        <v>453</v>
      </c>
      <c r="H143" s="62" t="s">
        <v>65</v>
      </c>
      <c r="I143" s="29">
        <v>720</v>
      </c>
      <c r="J143" s="26">
        <v>71</v>
      </c>
      <c r="K143" s="20">
        <v>2.8240740740740739E-3</v>
      </c>
      <c r="L143" s="20">
        <f t="shared" si="8"/>
        <v>2.6575538314392751E-3</v>
      </c>
      <c r="M143" s="60">
        <f t="shared" si="9"/>
        <v>187</v>
      </c>
      <c r="N143" s="42">
        <f t="shared" si="10"/>
        <v>2.706257646701511E-3</v>
      </c>
      <c r="O143" s="21">
        <f t="shared" si="11"/>
        <v>9.8611111111111108E-2</v>
      </c>
      <c r="P143" s="101"/>
      <c r="Q143" s="101"/>
    </row>
    <row r="144" spans="1:17">
      <c r="A144" s="81">
        <v>89</v>
      </c>
      <c r="B144" s="82" t="s">
        <v>244</v>
      </c>
      <c r="C144" s="16" t="s">
        <v>308</v>
      </c>
      <c r="D144" s="18" t="s">
        <v>309</v>
      </c>
      <c r="E144" s="17">
        <v>42</v>
      </c>
      <c r="F144" s="18">
        <v>1</v>
      </c>
      <c r="G144" s="16" t="s">
        <v>311</v>
      </c>
      <c r="H144" s="41" t="s">
        <v>59</v>
      </c>
      <c r="I144" s="19">
        <v>490</v>
      </c>
      <c r="J144" s="17">
        <v>46</v>
      </c>
      <c r="K144" s="20">
        <v>1.7708333333333332E-3</v>
      </c>
      <c r="L144" s="20">
        <f t="shared" si="8"/>
        <v>2.4874978174039735E-3</v>
      </c>
      <c r="M144" s="60">
        <f t="shared" si="9"/>
        <v>170</v>
      </c>
      <c r="N144" s="42">
        <f t="shared" si="10"/>
        <v>2.6340355521415901E-3</v>
      </c>
      <c r="O144" s="21">
        <f t="shared" si="11"/>
        <v>9.3877551020408165E-2</v>
      </c>
      <c r="P144" s="78"/>
      <c r="Q144" s="78"/>
    </row>
    <row r="145" spans="1:17">
      <c r="A145" s="81">
        <v>137</v>
      </c>
      <c r="B145" s="82"/>
      <c r="C145" s="16" t="s">
        <v>498</v>
      </c>
      <c r="D145" s="18" t="s">
        <v>499</v>
      </c>
      <c r="E145" s="17">
        <v>8</v>
      </c>
      <c r="F145" s="18">
        <v>2</v>
      </c>
      <c r="G145" s="16" t="s">
        <v>500</v>
      </c>
      <c r="H145" s="41" t="s">
        <v>59</v>
      </c>
      <c r="I145" s="19">
        <v>900</v>
      </c>
      <c r="J145" s="17">
        <v>56</v>
      </c>
      <c r="K145" s="20">
        <v>3.0324074074074073E-3</v>
      </c>
      <c r="L145" s="20">
        <f t="shared" si="8"/>
        <v>2.5935968591580634E-3</v>
      </c>
      <c r="M145" s="60">
        <f t="shared" si="9"/>
        <v>154</v>
      </c>
      <c r="N145" s="42">
        <f t="shared" si="10"/>
        <v>2.5953134763319354E-3</v>
      </c>
      <c r="O145" s="21">
        <f t="shared" si="11"/>
        <v>6.222222222222222E-2</v>
      </c>
      <c r="Q145" s="2"/>
    </row>
    <row r="146" spans="1:17">
      <c r="A146" s="81">
        <v>11</v>
      </c>
      <c r="B146" s="82"/>
      <c r="C146" s="16" t="s">
        <v>579</v>
      </c>
      <c r="D146" s="18" t="s">
        <v>68</v>
      </c>
      <c r="E146" s="17">
        <v>6</v>
      </c>
      <c r="F146" s="18">
        <v>1</v>
      </c>
      <c r="G146" s="16" t="s">
        <v>603</v>
      </c>
      <c r="H146" s="41" t="s">
        <v>65</v>
      </c>
      <c r="I146" s="19">
        <v>1260</v>
      </c>
      <c r="J146" s="17">
        <v>87</v>
      </c>
      <c r="K146" s="20">
        <v>4.7453703703703703E-3</v>
      </c>
      <c r="L146" s="20">
        <f t="shared" si="8"/>
        <v>2.8270992425452517E-3</v>
      </c>
      <c r="M146" s="60">
        <f t="shared" si="9"/>
        <v>195</v>
      </c>
      <c r="N146" s="42">
        <f t="shared" si="10"/>
        <v>2.7327737566176084E-3</v>
      </c>
      <c r="O146" s="21">
        <f t="shared" si="11"/>
        <v>6.9047619047619052E-2</v>
      </c>
      <c r="P146" s="102"/>
      <c r="Q146" s="102"/>
    </row>
    <row r="147" spans="1:17">
      <c r="A147" s="81">
        <v>149</v>
      </c>
      <c r="B147" s="82"/>
      <c r="C147" s="16" t="s">
        <v>529</v>
      </c>
      <c r="D147" s="18" t="s">
        <v>317</v>
      </c>
      <c r="E147" s="17">
        <v>89</v>
      </c>
      <c r="F147" s="18">
        <v>7</v>
      </c>
      <c r="G147" s="36" t="s">
        <v>530</v>
      </c>
      <c r="H147" s="41" t="s">
        <v>60</v>
      </c>
      <c r="I147" s="19">
        <v>200</v>
      </c>
      <c r="J147" s="17">
        <v>32</v>
      </c>
      <c r="K147" s="20">
        <v>5.7870370370370378E-4</v>
      </c>
      <c r="L147" s="20">
        <f t="shared" si="8"/>
        <v>1.6284188181119096E-3</v>
      </c>
      <c r="M147" s="60">
        <f t="shared" si="9"/>
        <v>5</v>
      </c>
      <c r="N147" s="42">
        <f t="shared" si="10"/>
        <v>1.8717247151849876E-3</v>
      </c>
      <c r="O147" s="21">
        <f t="shared" si="11"/>
        <v>0.16</v>
      </c>
      <c r="Q147" s="2"/>
    </row>
    <row r="148" spans="1:17">
      <c r="A148" s="81">
        <v>98</v>
      </c>
      <c r="B148" s="81"/>
      <c r="C148" s="25" t="s">
        <v>365</v>
      </c>
      <c r="D148" s="27" t="s">
        <v>366</v>
      </c>
      <c r="E148" s="26">
        <v>32</v>
      </c>
      <c r="F148" s="27">
        <v>7</v>
      </c>
      <c r="G148" s="25" t="s">
        <v>367</v>
      </c>
      <c r="H148" s="62" t="s">
        <v>232</v>
      </c>
      <c r="I148" s="29">
        <v>1530</v>
      </c>
      <c r="J148" s="26">
        <v>165</v>
      </c>
      <c r="K148" s="20">
        <v>7.0949074074074074E-3</v>
      </c>
      <c r="L148" s="20">
        <f t="shared" si="8"/>
        <v>3.0488362009931961E-3</v>
      </c>
      <c r="M148" s="60">
        <f t="shared" si="9"/>
        <v>221</v>
      </c>
      <c r="N148" s="42">
        <f t="shared" si="10"/>
        <v>2.8760236364771129E-3</v>
      </c>
      <c r="O148" s="21">
        <f t="shared" si="11"/>
        <v>0.10784313725490197</v>
      </c>
      <c r="P148" s="86"/>
      <c r="Q148" s="86"/>
    </row>
    <row r="149" spans="1:17">
      <c r="A149" s="81">
        <v>97</v>
      </c>
      <c r="B149" s="82"/>
      <c r="C149" s="16" t="s">
        <v>339</v>
      </c>
      <c r="D149" s="18" t="s">
        <v>341</v>
      </c>
      <c r="E149" s="17">
        <v>29</v>
      </c>
      <c r="F149" s="18">
        <v>2</v>
      </c>
      <c r="G149" s="16" t="s">
        <v>340</v>
      </c>
      <c r="H149" s="41" t="s">
        <v>60</v>
      </c>
      <c r="I149" s="19">
        <v>640</v>
      </c>
      <c r="J149" s="17">
        <v>111</v>
      </c>
      <c r="K149" s="20">
        <v>3.1134259259259257E-3</v>
      </c>
      <c r="L149" s="20">
        <f t="shared" si="8"/>
        <v>2.6393205952353221E-3</v>
      </c>
      <c r="M149" s="60">
        <f t="shared" si="9"/>
        <v>184</v>
      </c>
      <c r="N149" s="42">
        <f t="shared" si="10"/>
        <v>2.6968250592678644E-3</v>
      </c>
      <c r="O149" s="21">
        <f t="shared" si="11"/>
        <v>0.17343749999999999</v>
      </c>
      <c r="Q149" s="2"/>
    </row>
    <row r="150" spans="1:17">
      <c r="A150" s="81">
        <v>152</v>
      </c>
      <c r="B150" s="82" t="s">
        <v>245</v>
      </c>
      <c r="C150" s="16" t="s">
        <v>542</v>
      </c>
      <c r="D150" s="18" t="s">
        <v>541</v>
      </c>
      <c r="E150" s="17">
        <v>79</v>
      </c>
      <c r="F150" s="18">
        <v>6</v>
      </c>
      <c r="G150" s="16" t="s">
        <v>543</v>
      </c>
      <c r="H150" s="41" t="s">
        <v>60</v>
      </c>
      <c r="I150" s="19">
        <v>650</v>
      </c>
      <c r="J150" s="17">
        <v>69</v>
      </c>
      <c r="K150" s="20">
        <v>2.8240740740740739E-3</v>
      </c>
      <c r="L150" s="20">
        <f t="shared" si="8"/>
        <v>2.8721272264200385E-3</v>
      </c>
      <c r="M150" s="60">
        <f t="shared" si="9"/>
        <v>232</v>
      </c>
      <c r="N150" s="42">
        <f t="shared" si="10"/>
        <v>2.9520858135133909E-3</v>
      </c>
      <c r="O150" s="21">
        <f t="shared" si="11"/>
        <v>0.10615384615384615</v>
      </c>
      <c r="Q150" s="2"/>
    </row>
    <row r="151" spans="1:17">
      <c r="A151" s="81">
        <v>93</v>
      </c>
      <c r="B151" s="82" t="s">
        <v>244</v>
      </c>
      <c r="C151" s="16" t="s">
        <v>320</v>
      </c>
      <c r="D151" s="18" t="s">
        <v>324</v>
      </c>
      <c r="E151" s="17">
        <v>2</v>
      </c>
      <c r="F151" s="18">
        <v>1</v>
      </c>
      <c r="G151" s="16" t="s">
        <v>321</v>
      </c>
      <c r="H151" s="41" t="s">
        <v>60</v>
      </c>
      <c r="I151" s="19">
        <v>930</v>
      </c>
      <c r="J151" s="17">
        <v>106</v>
      </c>
      <c r="K151" s="20">
        <v>4.1435185185185186E-3</v>
      </c>
      <c r="L151" s="20">
        <f t="shared" si="8"/>
        <v>2.8726751516025594E-3</v>
      </c>
      <c r="M151" s="60">
        <f t="shared" si="9"/>
        <v>217</v>
      </c>
      <c r="N151" s="42">
        <f t="shared" si="10"/>
        <v>2.846071307359413E-3</v>
      </c>
      <c r="O151" s="21">
        <f t="shared" si="11"/>
        <v>0.11397849462365592</v>
      </c>
      <c r="Q151" s="2"/>
    </row>
    <row r="152" spans="1:17">
      <c r="A152" s="81">
        <v>11</v>
      </c>
      <c r="B152" s="82" t="s">
        <v>244</v>
      </c>
      <c r="C152" s="16" t="s">
        <v>484</v>
      </c>
      <c r="D152" s="18" t="s">
        <v>68</v>
      </c>
      <c r="E152" s="17">
        <v>36</v>
      </c>
      <c r="F152" s="18">
        <v>2</v>
      </c>
      <c r="G152" s="16" t="s">
        <v>485</v>
      </c>
      <c r="H152" s="41" t="s">
        <v>60</v>
      </c>
      <c r="I152" s="19">
        <v>500</v>
      </c>
      <c r="J152" s="17">
        <v>38</v>
      </c>
      <c r="K152" s="20">
        <v>1.5972222222222221E-3</v>
      </c>
      <c r="L152" s="20">
        <f t="shared" si="8"/>
        <v>2.3387170014958821E-3</v>
      </c>
      <c r="M152" s="60">
        <f t="shared" si="9"/>
        <v>117</v>
      </c>
      <c r="N152" s="42">
        <f t="shared" si="10"/>
        <v>2.4772541905241628E-3</v>
      </c>
      <c r="O152" s="21">
        <f t="shared" si="11"/>
        <v>7.5999999999999998E-2</v>
      </c>
      <c r="P152" s="89"/>
      <c r="Q152" s="89"/>
    </row>
    <row r="153" spans="1:17">
      <c r="A153" s="82">
        <v>65</v>
      </c>
      <c r="B153" s="82" t="s">
        <v>245</v>
      </c>
      <c r="C153" s="16" t="s">
        <v>25</v>
      </c>
      <c r="D153" s="18" t="s">
        <v>87</v>
      </c>
      <c r="E153" s="17">
        <v>28</v>
      </c>
      <c r="F153" s="18">
        <v>1</v>
      </c>
      <c r="G153" s="36" t="s">
        <v>143</v>
      </c>
      <c r="H153" s="41" t="s">
        <v>65</v>
      </c>
      <c r="I153" s="19">
        <v>560</v>
      </c>
      <c r="J153" s="17">
        <v>94</v>
      </c>
      <c r="K153" s="20">
        <v>2.4768518518518516E-3</v>
      </c>
      <c r="L153" s="20">
        <f t="shared" si="8"/>
        <v>2.4360409446664046E-3</v>
      </c>
      <c r="M153" s="60">
        <f t="shared" si="9"/>
        <v>137</v>
      </c>
      <c r="N153" s="42">
        <f t="shared" si="10"/>
        <v>2.5240105232123252E-3</v>
      </c>
      <c r="O153" s="21">
        <f t="shared" si="11"/>
        <v>0.16785714285714284</v>
      </c>
      <c r="Q153" s="2"/>
    </row>
    <row r="154" spans="1:17">
      <c r="A154" s="82">
        <v>65</v>
      </c>
      <c r="B154" s="82" t="s">
        <v>244</v>
      </c>
      <c r="C154" s="16" t="s">
        <v>26</v>
      </c>
      <c r="D154" s="18" t="s">
        <v>87</v>
      </c>
      <c r="E154" s="17">
        <v>188</v>
      </c>
      <c r="F154" s="18">
        <v>2</v>
      </c>
      <c r="G154" s="36" t="s">
        <v>142</v>
      </c>
      <c r="H154" s="41" t="s">
        <v>62</v>
      </c>
      <c r="I154" s="19">
        <v>150</v>
      </c>
      <c r="J154" s="17">
        <v>25</v>
      </c>
      <c r="K154" s="20">
        <v>5.0925925925925921E-4</v>
      </c>
      <c r="L154" s="20">
        <f t="shared" si="8"/>
        <v>1.8759762822544122E-3</v>
      </c>
      <c r="M154" s="60">
        <f t="shared" si="9"/>
        <v>45</v>
      </c>
      <c r="N154" s="42">
        <f t="shared" si="10"/>
        <v>2.2176688458847549E-3</v>
      </c>
      <c r="O154" s="21">
        <f t="shared" si="11"/>
        <v>0.16666666666666666</v>
      </c>
      <c r="Q154" s="2"/>
    </row>
    <row r="155" spans="1:17">
      <c r="A155" s="82">
        <v>30</v>
      </c>
      <c r="B155" s="82"/>
      <c r="C155" s="16" t="s">
        <v>27</v>
      </c>
      <c r="D155" s="18" t="s">
        <v>88</v>
      </c>
      <c r="E155" s="17">
        <v>1</v>
      </c>
      <c r="F155" s="18">
        <v>1</v>
      </c>
      <c r="G155" s="39" t="s">
        <v>123</v>
      </c>
      <c r="H155" s="41" t="s">
        <v>60</v>
      </c>
      <c r="I155" s="19">
        <v>960</v>
      </c>
      <c r="J155" s="31">
        <v>136</v>
      </c>
      <c r="K155" s="20">
        <v>4.7569444444444447E-3</v>
      </c>
      <c r="L155" s="20">
        <f t="shared" si="8"/>
        <v>2.9378164559929385E-3</v>
      </c>
      <c r="M155" s="60">
        <f t="shared" si="9"/>
        <v>224</v>
      </c>
      <c r="N155" s="42">
        <f t="shared" si="10"/>
        <v>2.8922130643281485E-3</v>
      </c>
      <c r="O155" s="21">
        <f t="shared" si="11"/>
        <v>0.14166666666666666</v>
      </c>
      <c r="Q155" s="2"/>
    </row>
    <row r="156" spans="1:17">
      <c r="A156" s="82">
        <v>146</v>
      </c>
      <c r="B156" s="82"/>
      <c r="C156" s="16" t="s">
        <v>519</v>
      </c>
      <c r="D156" s="18" t="s">
        <v>520</v>
      </c>
      <c r="E156" s="17">
        <v>3</v>
      </c>
      <c r="F156" s="18">
        <v>1</v>
      </c>
      <c r="G156" s="48" t="s">
        <v>521</v>
      </c>
      <c r="H156" s="41" t="s">
        <v>64</v>
      </c>
      <c r="I156" s="19">
        <v>780</v>
      </c>
      <c r="J156" s="31">
        <v>58</v>
      </c>
      <c r="K156" s="20">
        <v>3.4027777777777784E-3</v>
      </c>
      <c r="L156" s="20">
        <f t="shared" si="8"/>
        <v>3.2126357719168496E-3</v>
      </c>
      <c r="M156" s="60">
        <f t="shared" si="9"/>
        <v>247</v>
      </c>
      <c r="N156" s="42">
        <f t="shared" si="10"/>
        <v>3.2556505678753814E-3</v>
      </c>
      <c r="O156" s="21">
        <f t="shared" si="11"/>
        <v>7.4358974358974358E-2</v>
      </c>
      <c r="Q156" s="2"/>
    </row>
    <row r="157" spans="1:17">
      <c r="A157" s="82">
        <v>43</v>
      </c>
      <c r="B157" s="82" t="s">
        <v>245</v>
      </c>
      <c r="C157" s="25" t="s">
        <v>176</v>
      </c>
      <c r="D157" s="27" t="s">
        <v>85</v>
      </c>
      <c r="E157" s="26">
        <v>85</v>
      </c>
      <c r="F157" s="27">
        <v>25</v>
      </c>
      <c r="G157" s="38" t="s">
        <v>197</v>
      </c>
      <c r="H157" s="41" t="s">
        <v>99</v>
      </c>
      <c r="I157" s="29">
        <v>630</v>
      </c>
      <c r="J157" s="26">
        <v>129</v>
      </c>
      <c r="K157" s="20">
        <v>3.4953703703703705E-3</v>
      </c>
      <c r="L157" s="20">
        <f t="shared" si="8"/>
        <v>2.7765848651577357E-3</v>
      </c>
      <c r="M157" s="60">
        <f t="shared" si="9"/>
        <v>213</v>
      </c>
      <c r="N157" s="42">
        <f t="shared" si="10"/>
        <v>2.832904454665918E-3</v>
      </c>
      <c r="O157" s="21">
        <f t="shared" si="11"/>
        <v>0.20476190476190476</v>
      </c>
      <c r="Q157" s="2"/>
    </row>
    <row r="158" spans="1:17">
      <c r="A158" s="82">
        <v>43</v>
      </c>
      <c r="B158" s="82" t="s">
        <v>244</v>
      </c>
      <c r="C158" s="16" t="s">
        <v>28</v>
      </c>
      <c r="D158" s="18" t="s">
        <v>85</v>
      </c>
      <c r="E158" s="17">
        <v>87</v>
      </c>
      <c r="F158" s="18">
        <v>12</v>
      </c>
      <c r="G158" s="36" t="s">
        <v>107</v>
      </c>
      <c r="H158" s="41" t="s">
        <v>99</v>
      </c>
      <c r="I158" s="19">
        <v>330</v>
      </c>
      <c r="J158" s="17">
        <v>70</v>
      </c>
      <c r="K158" s="20">
        <v>1.8402777777777777E-3</v>
      </c>
      <c r="L158" s="20">
        <f t="shared" si="8"/>
        <v>2.7406963456407005E-3</v>
      </c>
      <c r="M158" s="60">
        <f t="shared" si="9"/>
        <v>235</v>
      </c>
      <c r="N158" s="42">
        <f t="shared" si="10"/>
        <v>2.9810392603841296E-3</v>
      </c>
      <c r="O158" s="21">
        <f t="shared" si="11"/>
        <v>0.21212121212121213</v>
      </c>
      <c r="Q158" s="2"/>
    </row>
    <row r="159" spans="1:17">
      <c r="A159" s="81">
        <v>105</v>
      </c>
      <c r="B159" s="82" t="s">
        <v>245</v>
      </c>
      <c r="C159" s="25" t="s">
        <v>474</v>
      </c>
      <c r="D159" s="27" t="s">
        <v>473</v>
      </c>
      <c r="E159" s="26">
        <v>217</v>
      </c>
      <c r="F159" s="27">
        <v>22</v>
      </c>
      <c r="G159" s="25" t="s">
        <v>475</v>
      </c>
      <c r="H159" s="41" t="s">
        <v>60</v>
      </c>
      <c r="I159" s="29">
        <v>960</v>
      </c>
      <c r="J159" s="26">
        <v>104</v>
      </c>
      <c r="K159" s="20">
        <v>3.9236111111111112E-3</v>
      </c>
      <c r="L159" s="20">
        <f t="shared" si="8"/>
        <v>2.6829361043198092E-3</v>
      </c>
      <c r="M159" s="60">
        <f t="shared" si="9"/>
        <v>174</v>
      </c>
      <c r="N159" s="42">
        <f t="shared" si="10"/>
        <v>2.6514590708769888E-3</v>
      </c>
      <c r="O159" s="21">
        <f t="shared" si="11"/>
        <v>0.10833333333333334</v>
      </c>
      <c r="P159" s="52"/>
      <c r="Q159" s="52"/>
    </row>
    <row r="160" spans="1:17">
      <c r="A160" s="81">
        <v>74</v>
      </c>
      <c r="B160" s="81"/>
      <c r="C160" s="25" t="s">
        <v>240</v>
      </c>
      <c r="D160" s="27" t="s">
        <v>98</v>
      </c>
      <c r="E160" s="26">
        <v>138</v>
      </c>
      <c r="F160" s="27">
        <v>6</v>
      </c>
      <c r="G160" s="38" t="s">
        <v>241</v>
      </c>
      <c r="H160" s="62" t="s">
        <v>96</v>
      </c>
      <c r="I160" s="29">
        <v>610</v>
      </c>
      <c r="J160" s="26">
        <v>54</v>
      </c>
      <c r="K160" s="20">
        <v>1.9212962962962962E-3</v>
      </c>
      <c r="L160" s="20">
        <f t="shared" si="8"/>
        <v>2.2075378702556634E-3</v>
      </c>
      <c r="M160" s="60">
        <f t="shared" si="9"/>
        <v>61</v>
      </c>
      <c r="N160" s="42">
        <f t="shared" si="10"/>
        <v>2.2884973363579914E-3</v>
      </c>
      <c r="O160" s="21">
        <f t="shared" si="11"/>
        <v>8.8524590163934422E-2</v>
      </c>
    </row>
    <row r="161" spans="1:17">
      <c r="A161" s="81">
        <v>73</v>
      </c>
      <c r="B161" s="81"/>
      <c r="C161" s="25" t="s">
        <v>238</v>
      </c>
      <c r="D161" s="27" t="s">
        <v>239</v>
      </c>
      <c r="E161" s="26">
        <v>1</v>
      </c>
      <c r="F161" s="27">
        <v>1</v>
      </c>
      <c r="G161" s="50" t="s">
        <v>303</v>
      </c>
      <c r="H161" s="41" t="s">
        <v>99</v>
      </c>
      <c r="I161" s="29">
        <v>1110</v>
      </c>
      <c r="J161" s="26">
        <v>150</v>
      </c>
      <c r="K161" s="20">
        <v>9.9305555555555553E-3</v>
      </c>
      <c r="L161" s="20">
        <f t="shared" si="8"/>
        <v>5.4070005085394071E-3</v>
      </c>
      <c r="M161" s="60">
        <f t="shared" si="9"/>
        <v>249</v>
      </c>
      <c r="N161" s="42">
        <f t="shared" si="10"/>
        <v>5.2501474762495183E-3</v>
      </c>
      <c r="O161" s="21">
        <f t="shared" si="11"/>
        <v>0.13513513513513514</v>
      </c>
      <c r="Q161" s="2"/>
    </row>
    <row r="162" spans="1:17">
      <c r="A162" s="81">
        <v>84</v>
      </c>
      <c r="B162" s="81" t="s">
        <v>244</v>
      </c>
      <c r="C162" s="25" t="s">
        <v>296</v>
      </c>
      <c r="D162" s="27" t="s">
        <v>284</v>
      </c>
      <c r="E162" s="26">
        <v>9</v>
      </c>
      <c r="F162" s="27">
        <v>2</v>
      </c>
      <c r="G162" s="50" t="s">
        <v>306</v>
      </c>
      <c r="H162" s="41" t="s">
        <v>99</v>
      </c>
      <c r="I162" s="29">
        <v>270</v>
      </c>
      <c r="J162" s="26">
        <v>68</v>
      </c>
      <c r="K162" s="20">
        <v>1.6782407407407406E-3</v>
      </c>
      <c r="L162" s="20">
        <f t="shared" si="8"/>
        <v>2.7841219427691835E-3</v>
      </c>
      <c r="M162" s="60">
        <f t="shared" si="9"/>
        <v>241</v>
      </c>
      <c r="N162" s="42">
        <f t="shared" si="10"/>
        <v>3.0788570693116826E-3</v>
      </c>
      <c r="O162" s="21">
        <f t="shared" si="11"/>
        <v>0.25185185185185183</v>
      </c>
      <c r="Q162" s="2"/>
    </row>
    <row r="163" spans="1:17">
      <c r="A163" s="81">
        <v>84</v>
      </c>
      <c r="B163" s="81"/>
      <c r="C163" s="25" t="s">
        <v>277</v>
      </c>
      <c r="D163" s="27" t="s">
        <v>284</v>
      </c>
      <c r="E163" s="26">
        <v>7</v>
      </c>
      <c r="F163" s="27">
        <v>1</v>
      </c>
      <c r="G163" s="50" t="s">
        <v>297</v>
      </c>
      <c r="H163" s="41" t="s">
        <v>232</v>
      </c>
      <c r="I163" s="29">
        <v>1090</v>
      </c>
      <c r="J163" s="29">
        <v>128</v>
      </c>
      <c r="K163" s="20">
        <v>5.2314814814814819E-3</v>
      </c>
      <c r="L163" s="20">
        <f t="shared" si="8"/>
        <v>3.0612217146187845E-3</v>
      </c>
      <c r="M163" s="60">
        <f t="shared" si="9"/>
        <v>236</v>
      </c>
      <c r="N163" s="42">
        <f t="shared" si="10"/>
        <v>2.9838857852936668E-3</v>
      </c>
      <c r="O163" s="21">
        <f t="shared" si="11"/>
        <v>0.11743119266055047</v>
      </c>
      <c r="P163" s="56"/>
      <c r="Q163" s="56"/>
    </row>
    <row r="164" spans="1:17">
      <c r="A164" s="82">
        <v>31</v>
      </c>
      <c r="B164" s="82"/>
      <c r="C164" s="16" t="s">
        <v>108</v>
      </c>
      <c r="D164" s="23" t="s">
        <v>71</v>
      </c>
      <c r="E164" s="22">
        <v>23</v>
      </c>
      <c r="F164" s="23">
        <v>1</v>
      </c>
      <c r="G164" s="36" t="s">
        <v>166</v>
      </c>
      <c r="H164" s="41" t="s">
        <v>59</v>
      </c>
      <c r="I164" s="19">
        <v>1270</v>
      </c>
      <c r="J164" s="19">
        <v>88</v>
      </c>
      <c r="K164" s="20">
        <v>4.5601851851851853E-3</v>
      </c>
      <c r="L164" s="20">
        <f t="shared" si="8"/>
        <v>2.6929928832650596E-3</v>
      </c>
      <c r="M164" s="60">
        <f t="shared" si="9"/>
        <v>157</v>
      </c>
      <c r="N164" s="42">
        <f t="shared" si="10"/>
        <v>2.600997786295807E-3</v>
      </c>
      <c r="O164" s="21">
        <f t="shared" si="11"/>
        <v>6.9291338582677164E-2</v>
      </c>
      <c r="Q164" s="2"/>
    </row>
    <row r="165" spans="1:17">
      <c r="A165" s="82">
        <v>32</v>
      </c>
      <c r="B165" s="82"/>
      <c r="C165" s="16" t="s">
        <v>29</v>
      </c>
      <c r="D165" s="41" t="s">
        <v>349</v>
      </c>
      <c r="E165" s="17">
        <v>28</v>
      </c>
      <c r="F165" s="18">
        <v>2</v>
      </c>
      <c r="G165" s="36" t="s">
        <v>149</v>
      </c>
      <c r="H165" s="41" t="s">
        <v>65</v>
      </c>
      <c r="I165" s="19">
        <v>1310</v>
      </c>
      <c r="J165" s="19">
        <v>157</v>
      </c>
      <c r="K165" s="20">
        <v>5.115740740740741E-3</v>
      </c>
      <c r="L165" s="20">
        <f t="shared" si="8"/>
        <v>2.4721264694049783E-3</v>
      </c>
      <c r="M165" s="60">
        <f t="shared" si="9"/>
        <v>87</v>
      </c>
      <c r="N165" s="42">
        <f t="shared" si="10"/>
        <v>2.3651052814047356E-3</v>
      </c>
      <c r="O165" s="21">
        <f t="shared" si="11"/>
        <v>0.11984732824427481</v>
      </c>
      <c r="Q165" s="2"/>
    </row>
    <row r="166" spans="1:17">
      <c r="A166" s="82">
        <v>33</v>
      </c>
      <c r="B166" s="82"/>
      <c r="C166" s="16" t="s">
        <v>89</v>
      </c>
      <c r="D166" s="18" t="s">
        <v>68</v>
      </c>
      <c r="E166" s="17">
        <v>40</v>
      </c>
      <c r="F166" s="18">
        <v>2</v>
      </c>
      <c r="G166" s="36" t="s">
        <v>148</v>
      </c>
      <c r="H166" s="41" t="s">
        <v>59</v>
      </c>
      <c r="I166" s="19">
        <v>1770</v>
      </c>
      <c r="J166" s="19">
        <v>128</v>
      </c>
      <c r="K166" s="20">
        <v>5.9722222222222225E-3</v>
      </c>
      <c r="L166" s="20">
        <f t="shared" si="8"/>
        <v>2.503033527338609E-3</v>
      </c>
      <c r="M166" s="60">
        <f t="shared" si="9"/>
        <v>79</v>
      </c>
      <c r="N166" s="42">
        <f t="shared" si="10"/>
        <v>2.3376266544088468E-3</v>
      </c>
      <c r="O166" s="21">
        <f t="shared" si="11"/>
        <v>7.2316384180790963E-2</v>
      </c>
      <c r="Q166" s="2"/>
    </row>
    <row r="167" spans="1:17">
      <c r="A167" s="82">
        <v>5</v>
      </c>
      <c r="B167" s="82"/>
      <c r="C167" s="16" t="s">
        <v>617</v>
      </c>
      <c r="D167" s="18" t="s">
        <v>217</v>
      </c>
      <c r="E167" s="17">
        <v>4</v>
      </c>
      <c r="F167" s="18">
        <v>2</v>
      </c>
      <c r="G167" s="16" t="s">
        <v>618</v>
      </c>
      <c r="H167" s="41" t="s">
        <v>61</v>
      </c>
      <c r="I167" s="19">
        <v>1670</v>
      </c>
      <c r="J167" s="17">
        <v>172</v>
      </c>
      <c r="K167" s="20">
        <v>6.3888888888888884E-3</v>
      </c>
      <c r="L167" s="20">
        <f t="shared" si="8"/>
        <v>2.5550596870537365E-3</v>
      </c>
      <c r="M167" s="60">
        <f t="shared" si="9"/>
        <v>94</v>
      </c>
      <c r="N167" s="42">
        <f t="shared" si="10"/>
        <v>2.3906390736365473E-3</v>
      </c>
      <c r="O167" s="21">
        <f t="shared" si="11"/>
        <v>0.10299401197604791</v>
      </c>
      <c r="P167" s="87"/>
      <c r="Q167" s="87"/>
    </row>
    <row r="168" spans="1:17">
      <c r="A168" s="82">
        <v>34</v>
      </c>
      <c r="B168" s="82"/>
      <c r="C168" s="16" t="s">
        <v>30</v>
      </c>
      <c r="D168" s="18" t="s">
        <v>86</v>
      </c>
      <c r="E168" s="17">
        <v>35</v>
      </c>
      <c r="F168" s="18">
        <v>3</v>
      </c>
      <c r="G168" s="36" t="s">
        <v>104</v>
      </c>
      <c r="H168" s="41" t="s">
        <v>62</v>
      </c>
      <c r="I168" s="19">
        <v>560</v>
      </c>
      <c r="J168" s="19">
        <v>46</v>
      </c>
      <c r="K168" s="20">
        <v>1.7013888888888892E-3</v>
      </c>
      <c r="L168" s="20">
        <f t="shared" si="8"/>
        <v>2.1767662142330364E-3</v>
      </c>
      <c r="M168" s="60">
        <f t="shared" si="9"/>
        <v>60</v>
      </c>
      <c r="N168" s="42">
        <f t="shared" si="10"/>
        <v>2.2778687256498195E-3</v>
      </c>
      <c r="O168" s="21">
        <f t="shared" si="11"/>
        <v>8.2142857142857142E-2</v>
      </c>
      <c r="P168" s="88"/>
      <c r="Q168" s="88"/>
    </row>
    <row r="169" spans="1:17">
      <c r="A169" s="82">
        <v>47</v>
      </c>
      <c r="B169" s="82" t="s">
        <v>244</v>
      </c>
      <c r="C169" s="25" t="s">
        <v>180</v>
      </c>
      <c r="D169" s="27" t="s">
        <v>86</v>
      </c>
      <c r="E169" s="26">
        <v>36</v>
      </c>
      <c r="F169" s="27">
        <v>4</v>
      </c>
      <c r="G169" s="38" t="s">
        <v>195</v>
      </c>
      <c r="H169" s="62" t="s">
        <v>60</v>
      </c>
      <c r="I169" s="29">
        <v>970</v>
      </c>
      <c r="J169" s="26">
        <v>48</v>
      </c>
      <c r="K169" s="20">
        <v>2.8819444444444444E-3</v>
      </c>
      <c r="L169" s="20">
        <f t="shared" si="8"/>
        <v>2.4008340302644109E-3</v>
      </c>
      <c r="M169" s="60">
        <f t="shared" si="9"/>
        <v>93</v>
      </c>
      <c r="N169" s="42">
        <f t="shared" si="10"/>
        <v>2.3888696159466978E-3</v>
      </c>
      <c r="O169" s="21">
        <f t="shared" si="11"/>
        <v>4.9484536082474224E-2</v>
      </c>
      <c r="P169" s="87"/>
      <c r="Q169" s="87"/>
    </row>
    <row r="170" spans="1:17">
      <c r="A170" s="81">
        <v>102</v>
      </c>
      <c r="B170" s="81" t="s">
        <v>244</v>
      </c>
      <c r="C170" s="38" t="s">
        <v>358</v>
      </c>
      <c r="D170" s="27" t="s">
        <v>66</v>
      </c>
      <c r="E170" s="26">
        <v>184</v>
      </c>
      <c r="F170" s="27">
        <v>1</v>
      </c>
      <c r="G170" s="25" t="s">
        <v>374</v>
      </c>
      <c r="H170" s="62" t="s">
        <v>60</v>
      </c>
      <c r="I170" s="29">
        <v>640</v>
      </c>
      <c r="J170" s="32">
        <v>102</v>
      </c>
      <c r="K170" s="20">
        <v>2.9513888888888888E-3</v>
      </c>
      <c r="L170" s="20">
        <f t="shared" si="8"/>
        <v>2.5997984615744102E-3</v>
      </c>
      <c r="M170" s="60">
        <f t="shared" si="9"/>
        <v>179</v>
      </c>
      <c r="N170" s="42">
        <f t="shared" si="10"/>
        <v>2.6602899653558726E-3</v>
      </c>
      <c r="O170" s="21">
        <f t="shared" si="11"/>
        <v>0.15937499999999999</v>
      </c>
      <c r="P170" s="108"/>
      <c r="Q170" s="108"/>
    </row>
    <row r="171" spans="1:17">
      <c r="A171" s="82">
        <v>34</v>
      </c>
      <c r="B171" s="82" t="s">
        <v>244</v>
      </c>
      <c r="C171" s="16" t="s">
        <v>31</v>
      </c>
      <c r="D171" s="18" t="s">
        <v>86</v>
      </c>
      <c r="E171" s="17">
        <v>28</v>
      </c>
      <c r="F171" s="18">
        <v>2</v>
      </c>
      <c r="G171" s="36" t="s">
        <v>103</v>
      </c>
      <c r="H171" s="41" t="s">
        <v>59</v>
      </c>
      <c r="I171" s="19">
        <v>220</v>
      </c>
      <c r="J171" s="19">
        <v>33</v>
      </c>
      <c r="K171" s="20">
        <v>6.134259259259259E-4</v>
      </c>
      <c r="L171" s="20">
        <f t="shared" si="8"/>
        <v>1.6139264764380762E-3</v>
      </c>
      <c r="M171" s="60">
        <f t="shared" si="9"/>
        <v>2</v>
      </c>
      <c r="N171" s="42">
        <f t="shared" si="10"/>
        <v>1.8394199214420285E-3</v>
      </c>
      <c r="O171" s="21">
        <f t="shared" si="11"/>
        <v>0.15</v>
      </c>
      <c r="P171" s="57"/>
      <c r="Q171" s="57"/>
    </row>
    <row r="172" spans="1:17">
      <c r="A172" s="82">
        <v>135</v>
      </c>
      <c r="B172" s="82"/>
      <c r="C172" s="16" t="s">
        <v>494</v>
      </c>
      <c r="D172" s="18" t="s">
        <v>184</v>
      </c>
      <c r="E172" s="17">
        <v>129</v>
      </c>
      <c r="F172" s="18">
        <v>6</v>
      </c>
      <c r="G172" s="16" t="s">
        <v>495</v>
      </c>
      <c r="H172" s="41" t="s">
        <v>59</v>
      </c>
      <c r="I172" s="19">
        <v>1030</v>
      </c>
      <c r="J172" s="19">
        <v>94</v>
      </c>
      <c r="K172" s="20">
        <v>3.1249999999999997E-3</v>
      </c>
      <c r="L172" s="20">
        <f t="shared" si="8"/>
        <v>2.1067776575725743E-3</v>
      </c>
      <c r="M172" s="60">
        <f t="shared" si="9"/>
        <v>17</v>
      </c>
      <c r="N172" s="42">
        <f t="shared" si="10"/>
        <v>2.0718477876530673E-3</v>
      </c>
      <c r="O172" s="21">
        <f t="shared" si="11"/>
        <v>9.1262135922330095E-2</v>
      </c>
      <c r="Q172" s="2"/>
    </row>
    <row r="173" spans="1:17">
      <c r="A173" s="82">
        <v>138</v>
      </c>
      <c r="B173" s="82"/>
      <c r="C173" s="16" t="s">
        <v>501</v>
      </c>
      <c r="D173" s="18" t="s">
        <v>184</v>
      </c>
      <c r="E173" s="17">
        <v>70</v>
      </c>
      <c r="F173" s="18">
        <v>6</v>
      </c>
      <c r="G173" s="16" t="s">
        <v>502</v>
      </c>
      <c r="H173" s="41" t="s">
        <v>60</v>
      </c>
      <c r="I173" s="19">
        <v>470</v>
      </c>
      <c r="J173" s="19">
        <v>67</v>
      </c>
      <c r="K173" s="20">
        <v>1.8055555555555557E-3</v>
      </c>
      <c r="L173" s="20">
        <f t="shared" si="8"/>
        <v>2.2717505461269092E-3</v>
      </c>
      <c r="M173" s="60">
        <f t="shared" si="9"/>
        <v>97</v>
      </c>
      <c r="N173" s="42">
        <f t="shared" si="10"/>
        <v>2.4018248421665859E-3</v>
      </c>
      <c r="O173" s="21">
        <f t="shared" si="11"/>
        <v>0.14255319148936171</v>
      </c>
      <c r="P173" s="108"/>
      <c r="Q173" s="108"/>
    </row>
    <row r="174" spans="1:17">
      <c r="A174" s="82">
        <v>131</v>
      </c>
      <c r="B174" s="82"/>
      <c r="C174" s="16" t="s">
        <v>492</v>
      </c>
      <c r="D174" s="18" t="s">
        <v>455</v>
      </c>
      <c r="E174" s="17">
        <v>43</v>
      </c>
      <c r="F174" s="18">
        <v>3</v>
      </c>
      <c r="G174" s="16" t="s">
        <v>493</v>
      </c>
      <c r="H174" s="41" t="s">
        <v>59</v>
      </c>
      <c r="I174" s="19">
        <v>990</v>
      </c>
      <c r="J174" s="19">
        <v>96</v>
      </c>
      <c r="K174" s="20">
        <v>3.0671296296296297E-3</v>
      </c>
      <c r="L174" s="20">
        <f t="shared" si="8"/>
        <v>2.110554984561122E-3</v>
      </c>
      <c r="M174" s="60">
        <f t="shared" si="9"/>
        <v>20</v>
      </c>
      <c r="N174" s="42">
        <f t="shared" si="10"/>
        <v>2.0822965301113688E-3</v>
      </c>
      <c r="O174" s="21">
        <f t="shared" si="11"/>
        <v>9.696969696969697E-2</v>
      </c>
      <c r="Q174" s="2"/>
    </row>
    <row r="175" spans="1:17">
      <c r="A175" s="82">
        <v>170</v>
      </c>
      <c r="B175" s="82"/>
      <c r="C175" s="16" t="s">
        <v>567</v>
      </c>
      <c r="D175" s="18" t="s">
        <v>286</v>
      </c>
      <c r="E175" s="17">
        <v>43</v>
      </c>
      <c r="F175" s="18">
        <v>10</v>
      </c>
      <c r="G175" s="16" t="s">
        <v>601</v>
      </c>
      <c r="H175" s="41" t="s">
        <v>60</v>
      </c>
      <c r="I175" s="19">
        <v>840</v>
      </c>
      <c r="J175" s="19">
        <v>102</v>
      </c>
      <c r="K175" s="20">
        <v>3.8310185185185183E-3</v>
      </c>
      <c r="L175" s="20">
        <f t="shared" si="8"/>
        <v>2.8730640525006209E-3</v>
      </c>
      <c r="M175" s="60">
        <f t="shared" si="9"/>
        <v>220</v>
      </c>
      <c r="N175" s="42">
        <f t="shared" si="10"/>
        <v>2.8730566219654302E-3</v>
      </c>
      <c r="O175" s="21">
        <f t="shared" si="11"/>
        <v>0.12142857142857143</v>
      </c>
      <c r="Q175" s="2"/>
    </row>
    <row r="176" spans="1:17">
      <c r="A176" s="82">
        <v>59</v>
      </c>
      <c r="B176" s="82"/>
      <c r="C176" s="25" t="s">
        <v>179</v>
      </c>
      <c r="D176" s="27" t="s">
        <v>68</v>
      </c>
      <c r="E176" s="26">
        <v>2</v>
      </c>
      <c r="F176" s="27">
        <v>1</v>
      </c>
      <c r="G176" s="38" t="s">
        <v>199</v>
      </c>
      <c r="H176" s="41" t="s">
        <v>178</v>
      </c>
      <c r="I176" s="29">
        <v>1010</v>
      </c>
      <c r="J176" s="26">
        <v>73</v>
      </c>
      <c r="K176" s="20">
        <v>3.7384259259259263E-3</v>
      </c>
      <c r="L176" s="20">
        <f t="shared" si="8"/>
        <v>2.7462026647527248E-3</v>
      </c>
      <c r="M176" s="60">
        <f t="shared" si="9"/>
        <v>190</v>
      </c>
      <c r="N176" s="42">
        <f t="shared" si="10"/>
        <v>2.7127424708226558E-3</v>
      </c>
      <c r="O176" s="21">
        <f t="shared" si="11"/>
        <v>7.2277227722772272E-2</v>
      </c>
      <c r="P176" s="89"/>
      <c r="Q176" s="89"/>
    </row>
    <row r="177" spans="1:17">
      <c r="A177" s="81">
        <v>72</v>
      </c>
      <c r="B177" s="81"/>
      <c r="C177" s="25" t="s">
        <v>231</v>
      </c>
      <c r="D177" s="27" t="s">
        <v>216</v>
      </c>
      <c r="E177" s="26">
        <v>13</v>
      </c>
      <c r="F177" s="27">
        <v>2</v>
      </c>
      <c r="G177" s="38" t="s">
        <v>230</v>
      </c>
      <c r="H177" s="41" t="s">
        <v>232</v>
      </c>
      <c r="I177" s="29">
        <v>420</v>
      </c>
      <c r="J177" s="29">
        <v>84</v>
      </c>
      <c r="K177" s="20">
        <v>2.0254629629629629E-3</v>
      </c>
      <c r="L177" s="20">
        <f t="shared" si="8"/>
        <v>2.4422841939974135E-3</v>
      </c>
      <c r="M177" s="60">
        <f t="shared" si="9"/>
        <v>155</v>
      </c>
      <c r="N177" s="42">
        <f t="shared" si="10"/>
        <v>2.5960982577524125E-3</v>
      </c>
      <c r="O177" s="21">
        <f t="shared" si="11"/>
        <v>0.2</v>
      </c>
      <c r="P177" s="67"/>
      <c r="Q177" s="67"/>
    </row>
    <row r="178" spans="1:17">
      <c r="A178" s="82">
        <v>35</v>
      </c>
      <c r="B178" s="82" t="s">
        <v>244</v>
      </c>
      <c r="C178" s="16" t="s">
        <v>32</v>
      </c>
      <c r="D178" s="18" t="s">
        <v>77</v>
      </c>
      <c r="E178" s="17">
        <v>55</v>
      </c>
      <c r="F178" s="18">
        <v>5</v>
      </c>
      <c r="G178" s="36" t="s">
        <v>122</v>
      </c>
      <c r="H178" s="41" t="s">
        <v>60</v>
      </c>
      <c r="I178" s="19">
        <v>1010</v>
      </c>
      <c r="J178" s="17">
        <v>55</v>
      </c>
      <c r="K178" s="20">
        <v>3.1481481481481482E-3</v>
      </c>
      <c r="L178" s="20">
        <f t="shared" si="8"/>
        <v>2.4707907718913139E-3</v>
      </c>
      <c r="M178" s="60">
        <f t="shared" si="9"/>
        <v>108</v>
      </c>
      <c r="N178" s="42">
        <f t="shared" si="10"/>
        <v>2.4467881497084237E-3</v>
      </c>
      <c r="O178" s="21">
        <f t="shared" si="11"/>
        <v>5.4455445544554455E-2</v>
      </c>
      <c r="Q178" s="2"/>
    </row>
    <row r="179" spans="1:17">
      <c r="A179" s="82">
        <v>27</v>
      </c>
      <c r="B179" s="82" t="s">
        <v>244</v>
      </c>
      <c r="C179" s="16" t="s">
        <v>33</v>
      </c>
      <c r="D179" s="18" t="s">
        <v>77</v>
      </c>
      <c r="E179" s="17">
        <v>271</v>
      </c>
      <c r="F179" s="18">
        <v>3</v>
      </c>
      <c r="G179" s="36" t="s">
        <v>121</v>
      </c>
      <c r="H179" s="41" t="s">
        <v>59</v>
      </c>
      <c r="I179" s="19">
        <v>500</v>
      </c>
      <c r="J179" s="17">
        <v>55</v>
      </c>
      <c r="K179" s="20">
        <v>1.5740740740740741E-3</v>
      </c>
      <c r="L179" s="20">
        <f t="shared" si="8"/>
        <v>2.0555852718778297E-3</v>
      </c>
      <c r="M179" s="60">
        <f t="shared" si="9"/>
        <v>30</v>
      </c>
      <c r="N179" s="42">
        <f t="shared" si="10"/>
        <v>2.1679679082823836E-3</v>
      </c>
      <c r="O179" s="21">
        <f t="shared" si="11"/>
        <v>0.11</v>
      </c>
      <c r="Q179" s="2"/>
    </row>
    <row r="180" spans="1:17">
      <c r="A180" s="81">
        <v>35</v>
      </c>
      <c r="B180" s="81"/>
      <c r="C180" s="25" t="s">
        <v>581</v>
      </c>
      <c r="D180" s="27" t="s">
        <v>133</v>
      </c>
      <c r="E180" s="26">
        <v>2</v>
      </c>
      <c r="F180" s="27">
        <v>1</v>
      </c>
      <c r="G180" s="25" t="s">
        <v>582</v>
      </c>
      <c r="H180" s="41" t="s">
        <v>65</v>
      </c>
      <c r="I180" s="29">
        <v>1840</v>
      </c>
      <c r="J180" s="29">
        <v>158</v>
      </c>
      <c r="K180" s="20">
        <v>7.3842592592592597E-3</v>
      </c>
      <c r="L180" s="20">
        <f t="shared" si="8"/>
        <v>2.8384609217713035E-3</v>
      </c>
      <c r="M180" s="60">
        <f t="shared" si="9"/>
        <v>171</v>
      </c>
      <c r="N180" s="42">
        <f t="shared" si="10"/>
        <v>2.6358787673984576E-3</v>
      </c>
      <c r="O180" s="21">
        <f t="shared" si="11"/>
        <v>8.5869565217391308E-2</v>
      </c>
      <c r="P180" s="68"/>
      <c r="Q180" s="68"/>
    </row>
    <row r="181" spans="1:17">
      <c r="A181" s="82">
        <v>145</v>
      </c>
      <c r="B181" s="82"/>
      <c r="C181" s="16" t="s">
        <v>517</v>
      </c>
      <c r="D181" s="18" t="s">
        <v>73</v>
      </c>
      <c r="E181" s="17">
        <v>101</v>
      </c>
      <c r="F181" s="18">
        <v>7</v>
      </c>
      <c r="G181" s="16" t="s">
        <v>518</v>
      </c>
      <c r="H181" s="41" t="s">
        <v>59</v>
      </c>
      <c r="I181" s="51">
        <v>430</v>
      </c>
      <c r="J181" s="17">
        <v>45</v>
      </c>
      <c r="K181" s="20">
        <v>1.3310185185185185E-3</v>
      </c>
      <c r="L181" s="20">
        <f t="shared" si="8"/>
        <v>2.056212730163552E-3</v>
      </c>
      <c r="M181" s="60">
        <f t="shared" si="9"/>
        <v>42</v>
      </c>
      <c r="N181" s="42">
        <f t="shared" si="10"/>
        <v>2.2030153085934364E-3</v>
      </c>
      <c r="O181" s="21">
        <f t="shared" si="11"/>
        <v>0.10465116279069768</v>
      </c>
      <c r="P181" s="75"/>
      <c r="Q181" s="75"/>
    </row>
    <row r="182" spans="1:17">
      <c r="A182" s="82">
        <v>9</v>
      </c>
      <c r="B182" s="82" t="s">
        <v>244</v>
      </c>
      <c r="C182" s="25" t="s">
        <v>169</v>
      </c>
      <c r="D182" s="27" t="s">
        <v>71</v>
      </c>
      <c r="E182" s="26">
        <v>97</v>
      </c>
      <c r="F182" s="27">
        <v>8</v>
      </c>
      <c r="G182" s="38" t="s">
        <v>170</v>
      </c>
      <c r="H182" s="62" t="s">
        <v>60</v>
      </c>
      <c r="I182" s="29">
        <v>370</v>
      </c>
      <c r="J182" s="29">
        <v>67</v>
      </c>
      <c r="K182" s="20">
        <v>1.4004629629629629E-3</v>
      </c>
      <c r="L182" s="20">
        <f t="shared" si="8"/>
        <v>2.0123103144642721E-3</v>
      </c>
      <c r="M182" s="60">
        <f t="shared" si="9"/>
        <v>31</v>
      </c>
      <c r="N182" s="42">
        <f t="shared" si="10"/>
        <v>2.1703061902744736E-3</v>
      </c>
      <c r="O182" s="21">
        <f t="shared" si="11"/>
        <v>0.18108108108108109</v>
      </c>
      <c r="P182" s="108"/>
      <c r="Q182" s="108"/>
    </row>
    <row r="183" spans="1:17">
      <c r="A183" s="81">
        <v>69</v>
      </c>
      <c r="B183" s="81"/>
      <c r="C183" s="25" t="s">
        <v>207</v>
      </c>
      <c r="D183" s="27" t="s">
        <v>219</v>
      </c>
      <c r="E183" s="26">
        <v>293</v>
      </c>
      <c r="F183" s="27"/>
      <c r="G183" s="38" t="s">
        <v>229</v>
      </c>
      <c r="H183" s="62" t="s">
        <v>60</v>
      </c>
      <c r="I183" s="29">
        <v>2660</v>
      </c>
      <c r="J183" s="26">
        <v>159</v>
      </c>
      <c r="K183" s="20">
        <v>7.8703703703703713E-3</v>
      </c>
      <c r="L183" s="20">
        <f t="shared" si="8"/>
        <v>2.2985273161657323E-3</v>
      </c>
      <c r="M183" s="60">
        <f t="shared" si="9"/>
        <v>15</v>
      </c>
      <c r="N183" s="42">
        <f t="shared" si="10"/>
        <v>2.0645397386348167E-3</v>
      </c>
      <c r="O183" s="21">
        <f t="shared" si="11"/>
        <v>5.9774436090225563E-2</v>
      </c>
      <c r="Q183" s="2"/>
    </row>
    <row r="184" spans="1:17">
      <c r="A184" s="81">
        <v>91</v>
      </c>
      <c r="B184" s="82" t="s">
        <v>245</v>
      </c>
      <c r="C184" s="25" t="s">
        <v>316</v>
      </c>
      <c r="D184" s="27" t="s">
        <v>309</v>
      </c>
      <c r="E184" s="26">
        <v>26</v>
      </c>
      <c r="F184" s="27">
        <v>5</v>
      </c>
      <c r="G184" s="25" t="s">
        <v>463</v>
      </c>
      <c r="H184" s="62" t="s">
        <v>60</v>
      </c>
      <c r="I184" s="29">
        <v>1530</v>
      </c>
      <c r="J184" s="26">
        <v>106</v>
      </c>
      <c r="K184" s="20">
        <v>4.9884259259259265E-3</v>
      </c>
      <c r="L184" s="20">
        <f t="shared" si="8"/>
        <v>2.4453712317181919E-3</v>
      </c>
      <c r="M184" s="60">
        <f t="shared" si="9"/>
        <v>71</v>
      </c>
      <c r="N184" s="42">
        <f t="shared" si="10"/>
        <v>2.3182561359520316E-3</v>
      </c>
      <c r="O184" s="21">
        <f t="shared" si="11"/>
        <v>6.9281045751633991E-2</v>
      </c>
      <c r="P184" s="69"/>
      <c r="Q184" s="69"/>
    </row>
    <row r="185" spans="1:17">
      <c r="A185" s="81">
        <v>125</v>
      </c>
      <c r="B185" s="82" t="s">
        <v>245</v>
      </c>
      <c r="C185" s="25" t="s">
        <v>439</v>
      </c>
      <c r="D185" s="27" t="s">
        <v>440</v>
      </c>
      <c r="E185" s="26">
        <v>107</v>
      </c>
      <c r="F185" s="27">
        <v>3</v>
      </c>
      <c r="G185" s="25" t="s">
        <v>441</v>
      </c>
      <c r="H185" s="62" t="s">
        <v>60</v>
      </c>
      <c r="I185" s="29">
        <v>440</v>
      </c>
      <c r="J185" s="26">
        <v>44</v>
      </c>
      <c r="K185" s="20">
        <v>1.3888888888888889E-3</v>
      </c>
      <c r="L185" s="20">
        <f t="shared" si="8"/>
        <v>2.1289464846640455E-3</v>
      </c>
      <c r="M185" s="60">
        <f t="shared" si="9"/>
        <v>59</v>
      </c>
      <c r="N185" s="42">
        <f t="shared" si="10"/>
        <v>2.2770090513013707E-3</v>
      </c>
      <c r="O185" s="21">
        <f t="shared" si="11"/>
        <v>0.1</v>
      </c>
      <c r="Q185" s="2"/>
    </row>
    <row r="186" spans="1:17">
      <c r="A186" s="82">
        <v>36</v>
      </c>
      <c r="B186" s="82"/>
      <c r="C186" s="16" t="s">
        <v>34</v>
      </c>
      <c r="D186" s="18" t="s">
        <v>78</v>
      </c>
      <c r="E186" s="17">
        <v>58</v>
      </c>
      <c r="F186" s="18">
        <v>2</v>
      </c>
      <c r="G186" s="36" t="s">
        <v>165</v>
      </c>
      <c r="H186" s="41" t="s">
        <v>59</v>
      </c>
      <c r="I186" s="19">
        <v>370</v>
      </c>
      <c r="J186" s="19">
        <v>44</v>
      </c>
      <c r="K186" s="20">
        <v>1.4699074074074074E-3</v>
      </c>
      <c r="L186" s="20">
        <f t="shared" si="8"/>
        <v>2.5221612330371119E-3</v>
      </c>
      <c r="M186" s="60">
        <f t="shared" si="9"/>
        <v>198</v>
      </c>
      <c r="N186" s="42">
        <f t="shared" si="10"/>
        <v>2.7384625695998982E-3</v>
      </c>
      <c r="O186" s="21">
        <f t="shared" si="11"/>
        <v>0.11891891891891893</v>
      </c>
      <c r="P186" s="77"/>
      <c r="Q186" s="77"/>
    </row>
    <row r="187" spans="1:17">
      <c r="A187" s="82">
        <v>167</v>
      </c>
      <c r="B187" s="82" t="s">
        <v>244</v>
      </c>
      <c r="C187" s="16" t="s">
        <v>562</v>
      </c>
      <c r="D187" s="18" t="s">
        <v>286</v>
      </c>
      <c r="E187" s="17">
        <v>173</v>
      </c>
      <c r="F187" s="18">
        <v>1</v>
      </c>
      <c r="G187" s="16" t="s">
        <v>597</v>
      </c>
      <c r="H187" s="41" t="s">
        <v>59</v>
      </c>
      <c r="I187" s="19">
        <v>260</v>
      </c>
      <c r="J187" s="19">
        <v>36</v>
      </c>
      <c r="K187" s="20">
        <v>9.7222222222222209E-4</v>
      </c>
      <c r="L187" s="20">
        <f t="shared" si="8"/>
        <v>2.2378591382419171E-3</v>
      </c>
      <c r="M187" s="60">
        <f t="shared" si="9"/>
        <v>129</v>
      </c>
      <c r="N187" s="42">
        <f t="shared" si="10"/>
        <v>2.5114344513736619E-3</v>
      </c>
      <c r="O187" s="21">
        <f t="shared" si="11"/>
        <v>0.13846153846153847</v>
      </c>
      <c r="Q187" s="2"/>
    </row>
    <row r="188" spans="1:17">
      <c r="A188" s="81">
        <v>123</v>
      </c>
      <c r="B188" s="81"/>
      <c r="C188" s="25" t="s">
        <v>430</v>
      </c>
      <c r="D188" s="27" t="s">
        <v>427</v>
      </c>
      <c r="E188" s="26">
        <v>31</v>
      </c>
      <c r="F188" s="27">
        <v>16</v>
      </c>
      <c r="G188" s="25" t="s">
        <v>431</v>
      </c>
      <c r="H188" s="62" t="s">
        <v>59</v>
      </c>
      <c r="I188" s="29">
        <v>1340</v>
      </c>
      <c r="J188" s="26">
        <v>67</v>
      </c>
      <c r="K188" s="20">
        <v>4.0046296296296297E-3</v>
      </c>
      <c r="L188" s="20">
        <f t="shared" si="8"/>
        <v>2.4100902396708901E-3</v>
      </c>
      <c r="M188" s="60">
        <f t="shared" si="9"/>
        <v>73</v>
      </c>
      <c r="N188" s="42">
        <f t="shared" si="10"/>
        <v>2.3216533796405728E-3</v>
      </c>
      <c r="O188" s="21">
        <f t="shared" si="11"/>
        <v>0.05</v>
      </c>
      <c r="P188" s="102"/>
      <c r="Q188" s="102"/>
    </row>
    <row r="189" spans="1:17">
      <c r="A189" s="81">
        <v>122</v>
      </c>
      <c r="B189" s="81"/>
      <c r="C189" s="25" t="s">
        <v>428</v>
      </c>
      <c r="D189" s="27" t="s">
        <v>427</v>
      </c>
      <c r="E189" s="26">
        <v>200</v>
      </c>
      <c r="F189" s="27">
        <v>40</v>
      </c>
      <c r="G189" s="25" t="s">
        <v>429</v>
      </c>
      <c r="H189" s="62" t="s">
        <v>59</v>
      </c>
      <c r="I189" s="29">
        <v>170</v>
      </c>
      <c r="J189" s="26">
        <v>27</v>
      </c>
      <c r="K189" s="20">
        <v>4.8611111111111104E-4</v>
      </c>
      <c r="L189" s="20">
        <f t="shared" si="8"/>
        <v>1.6145281092133385E-3</v>
      </c>
      <c r="M189" s="60">
        <f t="shared" si="9"/>
        <v>6</v>
      </c>
      <c r="N189" s="42">
        <f t="shared" si="10"/>
        <v>1.8863971556564159E-3</v>
      </c>
      <c r="O189" s="21">
        <f t="shared" si="11"/>
        <v>0.1588235294117647</v>
      </c>
      <c r="Q189" s="2"/>
    </row>
    <row r="190" spans="1:17">
      <c r="A190" s="81">
        <v>129</v>
      </c>
      <c r="B190" s="81" t="s">
        <v>244</v>
      </c>
      <c r="C190" s="25" t="s">
        <v>450</v>
      </c>
      <c r="D190" s="27" t="s">
        <v>68</v>
      </c>
      <c r="E190" s="26">
        <v>31</v>
      </c>
      <c r="F190" s="27">
        <v>2</v>
      </c>
      <c r="G190" s="25" t="s">
        <v>451</v>
      </c>
      <c r="H190" s="62" t="s">
        <v>62</v>
      </c>
      <c r="I190" s="28">
        <v>570</v>
      </c>
      <c r="J190" s="26">
        <v>29</v>
      </c>
      <c r="K190" s="20">
        <v>1.5509259259259261E-3</v>
      </c>
      <c r="L190" s="20">
        <f t="shared" si="8"/>
        <v>2.1868093354917859E-3</v>
      </c>
      <c r="M190" s="60">
        <f t="shared" si="9"/>
        <v>63</v>
      </c>
      <c r="N190" s="42">
        <f t="shared" si="10"/>
        <v>2.2942571946634191E-3</v>
      </c>
      <c r="O190" s="21">
        <f t="shared" si="11"/>
        <v>5.0877192982456139E-2</v>
      </c>
      <c r="Q190" s="2"/>
    </row>
    <row r="191" spans="1:17">
      <c r="A191" s="82">
        <v>37</v>
      </c>
      <c r="B191" s="82"/>
      <c r="C191" s="16" t="s">
        <v>35</v>
      </c>
      <c r="D191" s="18" t="s">
        <v>78</v>
      </c>
      <c r="E191" s="17">
        <v>63</v>
      </c>
      <c r="F191" s="18">
        <v>2</v>
      </c>
      <c r="G191" s="36" t="s">
        <v>164</v>
      </c>
      <c r="H191" s="41" t="s">
        <v>62</v>
      </c>
      <c r="I191" s="19">
        <v>170</v>
      </c>
      <c r="J191" s="19">
        <v>22</v>
      </c>
      <c r="K191" s="20">
        <v>4.6296296296296293E-4</v>
      </c>
      <c r="L191" s="20">
        <f t="shared" si="8"/>
        <v>1.6743095998790038E-3</v>
      </c>
      <c r="M191" s="60">
        <f t="shared" si="9"/>
        <v>8</v>
      </c>
      <c r="N191" s="42">
        <f t="shared" si="10"/>
        <v>1.9625410106886097E-3</v>
      </c>
      <c r="O191" s="21">
        <f t="shared" si="11"/>
        <v>0.12941176470588237</v>
      </c>
      <c r="Q191" s="2"/>
    </row>
    <row r="192" spans="1:17">
      <c r="A192" s="81">
        <v>174</v>
      </c>
      <c r="B192" s="81"/>
      <c r="C192" s="25" t="s">
        <v>254</v>
      </c>
      <c r="D192" s="27" t="s">
        <v>71</v>
      </c>
      <c r="E192" s="26">
        <v>251</v>
      </c>
      <c r="F192" s="27">
        <v>31</v>
      </c>
      <c r="G192" s="38" t="s">
        <v>265</v>
      </c>
      <c r="H192" s="62" t="s">
        <v>59</v>
      </c>
      <c r="I192" s="29">
        <v>380</v>
      </c>
      <c r="J192" s="29">
        <v>20</v>
      </c>
      <c r="K192" s="20">
        <v>9.0277777777777784E-4</v>
      </c>
      <c r="L192" s="20">
        <f t="shared" si="8"/>
        <v>1.896462006832226E-3</v>
      </c>
      <c r="M192" s="60">
        <f t="shared" si="9"/>
        <v>16</v>
      </c>
      <c r="N192" s="42">
        <f t="shared" si="10"/>
        <v>2.0714440931447163E-3</v>
      </c>
      <c r="O192" s="21">
        <f t="shared" si="11"/>
        <v>5.2631578947368418E-2</v>
      </c>
      <c r="Q192" s="2"/>
    </row>
    <row r="193" spans="1:17">
      <c r="A193" s="81">
        <v>152</v>
      </c>
      <c r="B193" s="81" t="s">
        <v>244</v>
      </c>
      <c r="C193" s="25" t="s">
        <v>539</v>
      </c>
      <c r="D193" s="27" t="s">
        <v>93</v>
      </c>
      <c r="E193" s="26">
        <v>71</v>
      </c>
      <c r="F193" s="27">
        <v>31</v>
      </c>
      <c r="G193" s="25" t="s">
        <v>540</v>
      </c>
      <c r="H193" s="62" t="s">
        <v>96</v>
      </c>
      <c r="I193" s="29">
        <v>2190</v>
      </c>
      <c r="J193" s="29">
        <v>88</v>
      </c>
      <c r="K193" s="20">
        <v>6.8981481481481489E-3</v>
      </c>
      <c r="L193" s="20">
        <f t="shared" si="8"/>
        <v>2.6410275547515696E-3</v>
      </c>
      <c r="M193" s="60">
        <f t="shared" si="9"/>
        <v>101</v>
      </c>
      <c r="N193" s="42">
        <f t="shared" si="10"/>
        <v>2.4257226569725987E-3</v>
      </c>
      <c r="O193" s="21">
        <f t="shared" si="11"/>
        <v>4.0182648401826483E-2</v>
      </c>
      <c r="P193" s="76"/>
      <c r="Q193" s="76"/>
    </row>
    <row r="194" spans="1:17">
      <c r="A194" s="81">
        <v>95</v>
      </c>
      <c r="B194" s="82" t="s">
        <v>244</v>
      </c>
      <c r="C194" s="25" t="s">
        <v>328</v>
      </c>
      <c r="D194" s="27" t="s">
        <v>309</v>
      </c>
      <c r="E194" s="26">
        <v>28</v>
      </c>
      <c r="F194" s="27">
        <v>2</v>
      </c>
      <c r="G194" s="25" t="s">
        <v>329</v>
      </c>
      <c r="H194" s="62" t="s">
        <v>60</v>
      </c>
      <c r="I194" s="29">
        <v>760</v>
      </c>
      <c r="J194" s="29">
        <v>86</v>
      </c>
      <c r="K194" s="20">
        <v>2.9282407407407412E-3</v>
      </c>
      <c r="L194" s="20">
        <f t="shared" si="8"/>
        <v>2.4906825110455051E-3</v>
      </c>
      <c r="M194" s="60">
        <f t="shared" si="9"/>
        <v>134</v>
      </c>
      <c r="N194" s="42">
        <f t="shared" si="10"/>
        <v>2.5181814418663447E-3</v>
      </c>
      <c r="O194" s="21">
        <f t="shared" si="11"/>
        <v>0.11315789473684211</v>
      </c>
      <c r="P194" s="104"/>
      <c r="Q194" s="104"/>
    </row>
    <row r="195" spans="1:17">
      <c r="A195" s="81">
        <v>70</v>
      </c>
      <c r="B195" s="81"/>
      <c r="C195" s="25" t="s">
        <v>208</v>
      </c>
      <c r="D195" s="27" t="s">
        <v>71</v>
      </c>
      <c r="E195" s="26">
        <v>227</v>
      </c>
      <c r="F195" s="27">
        <v>29</v>
      </c>
      <c r="G195" s="38" t="s">
        <v>226</v>
      </c>
      <c r="H195" s="62" t="s">
        <v>59</v>
      </c>
      <c r="I195" s="29">
        <v>3130</v>
      </c>
      <c r="J195" s="26">
        <v>157</v>
      </c>
      <c r="K195" s="20">
        <v>8.1944444444444452E-3</v>
      </c>
      <c r="L195" s="20">
        <f t="shared" si="8"/>
        <v>2.1099922530967681E-3</v>
      </c>
      <c r="M195" s="60">
        <f t="shared" si="9"/>
        <v>4</v>
      </c>
      <c r="N195" s="42">
        <f t="shared" si="10"/>
        <v>1.8671998010207488E-3</v>
      </c>
      <c r="O195" s="21">
        <f t="shared" si="11"/>
        <v>5.0159744408945689E-2</v>
      </c>
      <c r="P195" s="107"/>
      <c r="Q195" s="107"/>
    </row>
    <row r="196" spans="1:17">
      <c r="A196" s="81">
        <v>103</v>
      </c>
      <c r="B196" s="81"/>
      <c r="C196" s="25" t="s">
        <v>376</v>
      </c>
      <c r="D196" s="27" t="s">
        <v>375</v>
      </c>
      <c r="E196" s="26">
        <v>26</v>
      </c>
      <c r="F196" s="27">
        <v>2</v>
      </c>
      <c r="G196" s="25" t="s">
        <v>377</v>
      </c>
      <c r="H196" s="62" t="s">
        <v>99</v>
      </c>
      <c r="I196" s="29">
        <v>270</v>
      </c>
      <c r="J196" s="32">
        <v>59</v>
      </c>
      <c r="K196" s="20">
        <v>1.5046296296296294E-3</v>
      </c>
      <c r="L196" s="20">
        <f t="shared" si="8"/>
        <v>2.6966612341946649E-3</v>
      </c>
      <c r="M196" s="60">
        <f t="shared" si="9"/>
        <v>237</v>
      </c>
      <c r="N196" s="42">
        <f t="shared" si="10"/>
        <v>2.9908469335143462E-3</v>
      </c>
      <c r="O196" s="21">
        <f t="shared" si="11"/>
        <v>0.21851851851851853</v>
      </c>
      <c r="P196" s="76"/>
      <c r="Q196" s="76"/>
    </row>
    <row r="197" spans="1:17">
      <c r="A197" s="81">
        <v>126</v>
      </c>
      <c r="B197" s="81"/>
      <c r="C197" s="25" t="s">
        <v>442</v>
      </c>
      <c r="D197" s="27" t="s">
        <v>443</v>
      </c>
      <c r="E197" s="26">
        <v>2</v>
      </c>
      <c r="F197" s="27">
        <v>1</v>
      </c>
      <c r="G197" s="25" t="s">
        <v>444</v>
      </c>
      <c r="H197" s="62" t="s">
        <v>60</v>
      </c>
      <c r="I197" s="29">
        <v>260</v>
      </c>
      <c r="J197" s="32">
        <v>26</v>
      </c>
      <c r="K197" s="20">
        <v>9.3750000000000007E-4</v>
      </c>
      <c r="L197" s="20">
        <f t="shared" si="8"/>
        <v>2.4319119459431599E-3</v>
      </c>
      <c r="M197" s="60">
        <f t="shared" si="9"/>
        <v>199</v>
      </c>
      <c r="N197" s="42">
        <f t="shared" si="10"/>
        <v>2.7415476029639375E-3</v>
      </c>
      <c r="O197" s="21">
        <f t="shared" si="11"/>
        <v>0.1</v>
      </c>
      <c r="P197" s="108"/>
      <c r="Q197" s="108"/>
    </row>
    <row r="198" spans="1:17">
      <c r="A198" s="81">
        <v>127</v>
      </c>
      <c r="B198" s="81"/>
      <c r="C198" s="25" t="s">
        <v>445</v>
      </c>
      <c r="D198" s="27" t="s">
        <v>443</v>
      </c>
      <c r="E198" s="26">
        <v>8</v>
      </c>
      <c r="F198" s="27">
        <v>1</v>
      </c>
      <c r="G198" s="25" t="s">
        <v>446</v>
      </c>
      <c r="H198" s="41" t="s">
        <v>99</v>
      </c>
      <c r="I198" s="29">
        <v>310</v>
      </c>
      <c r="J198" s="32">
        <v>47</v>
      </c>
      <c r="K198" s="20">
        <v>1.3657407407407409E-3</v>
      </c>
      <c r="L198" s="20">
        <f t="shared" si="8"/>
        <v>2.5384019629262327E-3</v>
      </c>
      <c r="M198" s="60">
        <f t="shared" si="9"/>
        <v>205</v>
      </c>
      <c r="N198" s="42">
        <f t="shared" si="10"/>
        <v>2.7950431748215345E-3</v>
      </c>
      <c r="O198" s="21">
        <f t="shared" si="11"/>
        <v>0.15161290322580645</v>
      </c>
      <c r="Q198" s="2"/>
    </row>
    <row r="199" spans="1:17">
      <c r="A199" s="81">
        <v>154</v>
      </c>
      <c r="B199" s="81"/>
      <c r="C199" s="16" t="s">
        <v>547</v>
      </c>
      <c r="D199" s="18" t="s">
        <v>68</v>
      </c>
      <c r="E199" s="17">
        <v>9</v>
      </c>
      <c r="F199" s="18">
        <v>1</v>
      </c>
      <c r="G199" s="16" t="s">
        <v>546</v>
      </c>
      <c r="H199" s="41" t="s">
        <v>59</v>
      </c>
      <c r="I199" s="105">
        <v>240</v>
      </c>
      <c r="J199" s="17">
        <v>39</v>
      </c>
      <c r="K199" s="20">
        <v>1.0532407407407407E-3</v>
      </c>
      <c r="L199" s="20">
        <f t="shared" si="8"/>
        <v>2.4527598842955783E-3</v>
      </c>
      <c r="M199" s="60">
        <f t="shared" si="9"/>
        <v>203</v>
      </c>
      <c r="N199" s="42">
        <f t="shared" si="10"/>
        <v>2.7675757648407281E-3</v>
      </c>
      <c r="O199" s="21">
        <f t="shared" si="11"/>
        <v>0.16250000000000001</v>
      </c>
      <c r="Q199" s="2"/>
    </row>
    <row r="200" spans="1:17">
      <c r="A200" s="81">
        <v>83</v>
      </c>
      <c r="B200" s="81" t="s">
        <v>244</v>
      </c>
      <c r="C200" s="25" t="s">
        <v>279</v>
      </c>
      <c r="D200" s="27" t="s">
        <v>281</v>
      </c>
      <c r="E200" s="26">
        <v>35</v>
      </c>
      <c r="F200" s="27">
        <v>3</v>
      </c>
      <c r="G200" s="50" t="s">
        <v>299</v>
      </c>
      <c r="H200" s="62" t="s">
        <v>60</v>
      </c>
      <c r="I200" s="29">
        <v>280</v>
      </c>
      <c r="J200" s="26">
        <v>80</v>
      </c>
      <c r="K200" s="20">
        <v>1.3194444444444443E-3</v>
      </c>
      <c r="L200" s="20">
        <f t="shared" si="8"/>
        <v>1.9618681573995238E-3</v>
      </c>
      <c r="M200" s="60">
        <f t="shared" si="9"/>
        <v>27</v>
      </c>
      <c r="N200" s="42">
        <f t="shared" si="10"/>
        <v>2.1557239039967655E-3</v>
      </c>
      <c r="O200" s="21">
        <f t="shared" si="11"/>
        <v>0.2857142857142857</v>
      </c>
      <c r="Q200" s="2"/>
    </row>
    <row r="201" spans="1:17">
      <c r="A201" s="82">
        <v>109</v>
      </c>
      <c r="B201" s="82"/>
      <c r="C201" s="16" t="s">
        <v>392</v>
      </c>
      <c r="D201" s="18" t="s">
        <v>216</v>
      </c>
      <c r="E201" s="17">
        <v>3</v>
      </c>
      <c r="F201" s="18">
        <v>1</v>
      </c>
      <c r="G201" s="49" t="s">
        <v>393</v>
      </c>
      <c r="H201" s="62" t="s">
        <v>65</v>
      </c>
      <c r="I201" s="19">
        <v>1860</v>
      </c>
      <c r="J201" s="17">
        <v>140</v>
      </c>
      <c r="K201" s="20">
        <v>7.3726851851851861E-3</v>
      </c>
      <c r="L201" s="20">
        <f t="shared" si="8"/>
        <v>2.909545536375987E-3</v>
      </c>
      <c r="M201" s="60">
        <f t="shared" si="9"/>
        <v>186</v>
      </c>
      <c r="N201" s="42">
        <f t="shared" si="10"/>
        <v>2.7027533109981634E-3</v>
      </c>
      <c r="O201" s="21">
        <f t="shared" si="11"/>
        <v>7.5268817204301078E-2</v>
      </c>
      <c r="Q201" s="2"/>
    </row>
    <row r="202" spans="1:17">
      <c r="A202" s="81">
        <v>163</v>
      </c>
      <c r="B202" s="81" t="s">
        <v>244</v>
      </c>
      <c r="C202" s="25" t="s">
        <v>576</v>
      </c>
      <c r="D202" s="27" t="s">
        <v>81</v>
      </c>
      <c r="E202" s="26">
        <v>9</v>
      </c>
      <c r="F202" s="27">
        <v>1</v>
      </c>
      <c r="G202" s="83" t="s">
        <v>588</v>
      </c>
      <c r="H202" s="62" t="s">
        <v>59</v>
      </c>
      <c r="I202" s="29">
        <v>1020</v>
      </c>
      <c r="J202" s="26">
        <v>48</v>
      </c>
      <c r="K202" s="20">
        <v>3.645833333333333E-3</v>
      </c>
      <c r="L202" s="20">
        <f t="shared" ref="L202:L258" si="12">K202/((I202+4.5*J202)/1000)*POWER(I202/(I202+J202*4.5),0.06)</f>
        <v>2.915904140785644E-3</v>
      </c>
      <c r="M202" s="60">
        <f t="shared" ref="M202:M258" si="13">COUNT($N$10:$N$258)-RANK(N202,$N$10:$N$258)+1</f>
        <v>223</v>
      </c>
      <c r="N202" s="42">
        <f t="shared" ref="N202:N258" si="14">POWER(1000/(I202+J202*4.5),1.1)*K202</f>
        <v>2.8878623815478204E-3</v>
      </c>
      <c r="O202" s="21">
        <f t="shared" ref="O202:O258" si="15">J202/I202</f>
        <v>4.7058823529411764E-2</v>
      </c>
      <c r="P202" s="108"/>
      <c r="Q202" s="108"/>
    </row>
    <row r="203" spans="1:17">
      <c r="A203" s="82">
        <v>38</v>
      </c>
      <c r="B203" s="82"/>
      <c r="C203" s="16" t="s">
        <v>38</v>
      </c>
      <c r="D203" s="18" t="s">
        <v>72</v>
      </c>
      <c r="E203" s="17">
        <v>68</v>
      </c>
      <c r="F203" s="18">
        <v>2</v>
      </c>
      <c r="G203" s="36" t="s">
        <v>163</v>
      </c>
      <c r="H203" s="41" t="s">
        <v>80</v>
      </c>
      <c r="I203" s="19">
        <v>420</v>
      </c>
      <c r="J203" s="17">
        <v>38</v>
      </c>
      <c r="K203" s="20">
        <v>1.4120370370370369E-3</v>
      </c>
      <c r="L203" s="20">
        <f t="shared" si="12"/>
        <v>2.3407676991674901E-3</v>
      </c>
      <c r="M203" s="60">
        <f t="shared" si="13"/>
        <v>136</v>
      </c>
      <c r="N203" s="42">
        <f t="shared" si="14"/>
        <v>2.5182558947673852E-3</v>
      </c>
      <c r="O203" s="21">
        <f t="shared" si="15"/>
        <v>9.0476190476190474E-2</v>
      </c>
      <c r="P203" s="86"/>
      <c r="Q203" s="86"/>
    </row>
    <row r="204" spans="1:17">
      <c r="A204" s="82">
        <v>106</v>
      </c>
      <c r="B204" s="82"/>
      <c r="C204" s="16" t="s">
        <v>383</v>
      </c>
      <c r="D204" s="18" t="s">
        <v>385</v>
      </c>
      <c r="E204" s="17">
        <v>68</v>
      </c>
      <c r="F204" s="18">
        <v>3</v>
      </c>
      <c r="G204" s="16" t="s">
        <v>384</v>
      </c>
      <c r="H204" s="41" t="s">
        <v>99</v>
      </c>
      <c r="I204" s="19">
        <v>1330</v>
      </c>
      <c r="J204" s="17">
        <v>207</v>
      </c>
      <c r="K204" s="20">
        <v>5.8217592592592592E-3</v>
      </c>
      <c r="L204" s="20">
        <f t="shared" si="12"/>
        <v>2.4935894591283565E-3</v>
      </c>
      <c r="M204" s="60">
        <f t="shared" si="13"/>
        <v>88</v>
      </c>
      <c r="N204" s="42">
        <f t="shared" si="14"/>
        <v>2.3725643000304854E-3</v>
      </c>
      <c r="O204" s="21">
        <f t="shared" si="15"/>
        <v>0.15563909774436091</v>
      </c>
      <c r="Q204" s="2"/>
    </row>
    <row r="205" spans="1:17">
      <c r="A205" s="81">
        <v>95</v>
      </c>
      <c r="B205" s="82"/>
      <c r="C205" s="16" t="s">
        <v>330</v>
      </c>
      <c r="D205" s="27" t="s">
        <v>309</v>
      </c>
      <c r="E205" s="17">
        <v>9</v>
      </c>
      <c r="F205" s="18">
        <v>3</v>
      </c>
      <c r="G205" s="16" t="s">
        <v>331</v>
      </c>
      <c r="H205" s="41" t="s">
        <v>65</v>
      </c>
      <c r="I205" s="19">
        <v>2570</v>
      </c>
      <c r="J205" s="17">
        <v>147</v>
      </c>
      <c r="K205" s="20">
        <v>9.3402777777777772E-3</v>
      </c>
      <c r="L205" s="20">
        <f t="shared" si="12"/>
        <v>2.850935354877454E-3</v>
      </c>
      <c r="M205" s="60">
        <f t="shared" si="13"/>
        <v>148</v>
      </c>
      <c r="N205" s="42">
        <f t="shared" si="14"/>
        <v>2.5704858408346323E-3</v>
      </c>
      <c r="O205" s="21">
        <f t="shared" si="15"/>
        <v>5.7198443579766535E-2</v>
      </c>
      <c r="Q205" s="2"/>
    </row>
    <row r="206" spans="1:17">
      <c r="A206" s="81">
        <v>163</v>
      </c>
      <c r="B206" s="82" t="s">
        <v>245</v>
      </c>
      <c r="C206" s="16" t="s">
        <v>587</v>
      </c>
      <c r="D206" s="27" t="s">
        <v>216</v>
      </c>
      <c r="E206" s="17">
        <v>16</v>
      </c>
      <c r="F206" s="18">
        <v>2</v>
      </c>
      <c r="G206" s="16" t="s">
        <v>591</v>
      </c>
      <c r="H206" s="41" t="s">
        <v>590</v>
      </c>
      <c r="I206" s="19">
        <v>350</v>
      </c>
      <c r="J206" s="17">
        <v>71</v>
      </c>
      <c r="K206" s="20">
        <v>1.5509259259259261E-3</v>
      </c>
      <c r="L206" s="20">
        <f t="shared" si="12"/>
        <v>2.228124850119432E-3</v>
      </c>
      <c r="M206" s="60">
        <f t="shared" si="13"/>
        <v>99</v>
      </c>
      <c r="N206" s="42">
        <f t="shared" si="14"/>
        <v>2.4113786777137636E-3</v>
      </c>
      <c r="O206" s="21">
        <f t="shared" si="15"/>
        <v>0.20285714285714285</v>
      </c>
      <c r="Q206" s="2"/>
    </row>
    <row r="207" spans="1:17">
      <c r="A207" s="81">
        <v>134</v>
      </c>
      <c r="B207" s="82" t="s">
        <v>244</v>
      </c>
      <c r="C207" s="16" t="s">
        <v>489</v>
      </c>
      <c r="D207" s="27" t="s">
        <v>487</v>
      </c>
      <c r="E207" s="17">
        <v>234</v>
      </c>
      <c r="F207" s="18">
        <v>23</v>
      </c>
      <c r="G207" s="16" t="s">
        <v>491</v>
      </c>
      <c r="H207" s="41" t="s">
        <v>490</v>
      </c>
      <c r="I207" s="19">
        <v>440</v>
      </c>
      <c r="J207" s="17">
        <v>91</v>
      </c>
      <c r="K207" s="20">
        <v>2.0601851851851853E-3</v>
      </c>
      <c r="L207" s="20">
        <f t="shared" si="12"/>
        <v>2.3313111147302205E-3</v>
      </c>
      <c r="M207" s="60">
        <f t="shared" si="13"/>
        <v>112</v>
      </c>
      <c r="N207" s="42">
        <f t="shared" si="14"/>
        <v>2.4650545723629846E-3</v>
      </c>
      <c r="O207" s="21">
        <f t="shared" si="15"/>
        <v>0.20681818181818182</v>
      </c>
      <c r="P207" s="55"/>
      <c r="Q207" s="55"/>
    </row>
    <row r="208" spans="1:17">
      <c r="A208" s="82">
        <v>107</v>
      </c>
      <c r="B208" s="82"/>
      <c r="C208" s="16" t="s">
        <v>386</v>
      </c>
      <c r="D208" s="18" t="s">
        <v>387</v>
      </c>
      <c r="E208" s="17">
        <v>4</v>
      </c>
      <c r="F208" s="18">
        <v>1</v>
      </c>
      <c r="G208" s="16" t="s">
        <v>388</v>
      </c>
      <c r="H208" s="62" t="s">
        <v>60</v>
      </c>
      <c r="I208" s="19">
        <v>1850</v>
      </c>
      <c r="J208" s="17">
        <v>227</v>
      </c>
      <c r="K208" s="20">
        <v>1.0069444444444445E-2</v>
      </c>
      <c r="L208" s="20">
        <f t="shared" si="12"/>
        <v>3.4153912699464431E-3</v>
      </c>
      <c r="M208" s="60">
        <f t="shared" si="13"/>
        <v>246</v>
      </c>
      <c r="N208" s="42">
        <f t="shared" si="14"/>
        <v>3.1556280475562256E-3</v>
      </c>
      <c r="O208" s="21">
        <f t="shared" si="15"/>
        <v>0.1227027027027027</v>
      </c>
      <c r="Q208" s="2"/>
    </row>
    <row r="209" spans="1:17">
      <c r="A209" s="82">
        <v>60</v>
      </c>
      <c r="B209" s="82"/>
      <c r="C209" s="25" t="s">
        <v>185</v>
      </c>
      <c r="D209" s="27" t="s">
        <v>184</v>
      </c>
      <c r="E209" s="26">
        <v>172</v>
      </c>
      <c r="F209" s="27">
        <v>11</v>
      </c>
      <c r="G209" s="38" t="s">
        <v>200</v>
      </c>
      <c r="H209" s="62" t="s">
        <v>80</v>
      </c>
      <c r="I209" s="29">
        <v>450</v>
      </c>
      <c r="J209" s="26">
        <v>29</v>
      </c>
      <c r="K209" s="20">
        <v>1.2152777777777778E-3</v>
      </c>
      <c r="L209" s="20">
        <f t="shared" si="12"/>
        <v>2.0617592415222395E-3</v>
      </c>
      <c r="M209" s="60">
        <f t="shared" si="13"/>
        <v>43</v>
      </c>
      <c r="N209" s="42">
        <f t="shared" si="14"/>
        <v>2.2105131872014188E-3</v>
      </c>
      <c r="O209" s="21">
        <f t="shared" si="15"/>
        <v>6.4444444444444443E-2</v>
      </c>
      <c r="Q209" s="2"/>
    </row>
    <row r="210" spans="1:17">
      <c r="A210" s="81">
        <v>78</v>
      </c>
      <c r="B210" s="81"/>
      <c r="C210" s="25" t="s">
        <v>262</v>
      </c>
      <c r="D210" s="27" t="s">
        <v>261</v>
      </c>
      <c r="E210" s="26">
        <v>162</v>
      </c>
      <c r="F210" s="27">
        <v>65</v>
      </c>
      <c r="G210" s="38" t="s">
        <v>269</v>
      </c>
      <c r="H210" s="62" t="s">
        <v>59</v>
      </c>
      <c r="I210" s="29">
        <v>820</v>
      </c>
      <c r="J210" s="29">
        <v>41</v>
      </c>
      <c r="K210" s="20">
        <v>2.1990740740740742E-3</v>
      </c>
      <c r="L210" s="20">
        <f t="shared" si="12"/>
        <v>2.1627272487671247E-3</v>
      </c>
      <c r="M210" s="60">
        <f t="shared" si="13"/>
        <v>39</v>
      </c>
      <c r="N210" s="42">
        <f t="shared" si="14"/>
        <v>2.1882398529330604E-3</v>
      </c>
      <c r="O210" s="21">
        <f t="shared" si="15"/>
        <v>0.05</v>
      </c>
      <c r="Q210" s="2"/>
    </row>
    <row r="211" spans="1:17">
      <c r="A211" s="81">
        <v>119</v>
      </c>
      <c r="B211" s="81" t="s">
        <v>245</v>
      </c>
      <c r="C211" s="25" t="s">
        <v>421</v>
      </c>
      <c r="D211" s="27" t="s">
        <v>68</v>
      </c>
      <c r="E211" s="26">
        <v>203</v>
      </c>
      <c r="F211" s="27">
        <v>11</v>
      </c>
      <c r="G211" s="25" t="s">
        <v>422</v>
      </c>
      <c r="H211" s="62" t="s">
        <v>60</v>
      </c>
      <c r="I211" s="29">
        <v>330</v>
      </c>
      <c r="J211" s="26">
        <v>37</v>
      </c>
      <c r="K211" s="20">
        <v>1.0069444444444444E-3</v>
      </c>
      <c r="L211" s="20">
        <f t="shared" si="12"/>
        <v>1.978982430475566E-3</v>
      </c>
      <c r="M211" s="60">
        <f t="shared" si="13"/>
        <v>33</v>
      </c>
      <c r="N211" s="42">
        <f t="shared" si="14"/>
        <v>2.1751756456292876E-3</v>
      </c>
      <c r="O211" s="21">
        <f t="shared" si="15"/>
        <v>0.11212121212121212</v>
      </c>
      <c r="P211" s="43"/>
      <c r="Q211" s="43"/>
    </row>
    <row r="212" spans="1:17">
      <c r="A212" s="82">
        <v>4</v>
      </c>
      <c r="B212" s="82"/>
      <c r="C212" s="16" t="s">
        <v>282</v>
      </c>
      <c r="D212" s="18" t="s">
        <v>90</v>
      </c>
      <c r="E212" s="17">
        <v>67</v>
      </c>
      <c r="F212" s="18">
        <v>3</v>
      </c>
      <c r="G212" s="36" t="s">
        <v>155</v>
      </c>
      <c r="H212" s="41" t="s">
        <v>60</v>
      </c>
      <c r="I212" s="19">
        <v>450</v>
      </c>
      <c r="J212" s="17">
        <v>48</v>
      </c>
      <c r="K212" s="20">
        <v>1.5856481481481479E-3</v>
      </c>
      <c r="L212" s="20">
        <f t="shared" si="12"/>
        <v>2.3255029382973531E-3</v>
      </c>
      <c r="M212" s="60">
        <f t="shared" si="13"/>
        <v>119</v>
      </c>
      <c r="N212" s="42">
        <f t="shared" si="14"/>
        <v>2.4796202397144767E-3</v>
      </c>
      <c r="O212" s="21">
        <f t="shared" si="15"/>
        <v>0.10666666666666667</v>
      </c>
      <c r="P212" s="43"/>
      <c r="Q212" s="43"/>
    </row>
    <row r="213" spans="1:17">
      <c r="A213" s="82">
        <v>39</v>
      </c>
      <c r="B213" s="82" t="s">
        <v>245</v>
      </c>
      <c r="C213" s="16" t="s">
        <v>39</v>
      </c>
      <c r="D213" s="18" t="s">
        <v>92</v>
      </c>
      <c r="E213" s="17">
        <v>58</v>
      </c>
      <c r="F213" s="18">
        <v>2</v>
      </c>
      <c r="G213" s="36" t="s">
        <v>131</v>
      </c>
      <c r="H213" s="41" t="s">
        <v>99</v>
      </c>
      <c r="I213" s="19">
        <v>340</v>
      </c>
      <c r="J213" s="17">
        <v>60</v>
      </c>
      <c r="K213" s="20">
        <v>1.4583333333333334E-3</v>
      </c>
      <c r="L213" s="20">
        <f t="shared" si="12"/>
        <v>2.3083194583931573E-3</v>
      </c>
      <c r="M213" s="60">
        <f t="shared" si="13"/>
        <v>130</v>
      </c>
      <c r="N213" s="42">
        <f t="shared" si="14"/>
        <v>2.5118516369492779E-3</v>
      </c>
      <c r="O213" s="21">
        <f t="shared" si="15"/>
        <v>0.17647058823529413</v>
      </c>
      <c r="P213" s="43"/>
      <c r="Q213" s="43"/>
    </row>
    <row r="214" spans="1:17">
      <c r="A214" s="82">
        <v>61</v>
      </c>
      <c r="B214" s="82"/>
      <c r="C214" s="25" t="s">
        <v>187</v>
      </c>
      <c r="D214" s="27" t="s">
        <v>186</v>
      </c>
      <c r="E214" s="26">
        <v>79</v>
      </c>
      <c r="F214" s="27">
        <v>8</v>
      </c>
      <c r="G214" s="38" t="s">
        <v>196</v>
      </c>
      <c r="H214" s="62" t="s">
        <v>60</v>
      </c>
      <c r="I214" s="29">
        <v>860</v>
      </c>
      <c r="J214" s="26">
        <v>86</v>
      </c>
      <c r="K214" s="20">
        <v>2.7777777777777779E-3</v>
      </c>
      <c r="L214" s="20">
        <f t="shared" si="12"/>
        <v>2.1784568680283255E-3</v>
      </c>
      <c r="M214" s="60">
        <f t="shared" si="13"/>
        <v>36</v>
      </c>
      <c r="N214" s="42">
        <f t="shared" si="14"/>
        <v>2.1789356293725592E-3</v>
      </c>
      <c r="O214" s="21">
        <f t="shared" si="15"/>
        <v>0.1</v>
      </c>
      <c r="P214" s="44"/>
      <c r="Q214" s="44"/>
    </row>
    <row r="215" spans="1:17">
      <c r="A215" s="82">
        <v>40</v>
      </c>
      <c r="B215" s="82"/>
      <c r="C215" s="16" t="s">
        <v>41</v>
      </c>
      <c r="D215" s="18" t="s">
        <v>74</v>
      </c>
      <c r="E215" s="17">
        <v>9</v>
      </c>
      <c r="F215" s="18">
        <v>2</v>
      </c>
      <c r="G215" s="36" t="s">
        <v>162</v>
      </c>
      <c r="H215" s="41" t="s">
        <v>80</v>
      </c>
      <c r="I215" s="19">
        <v>540</v>
      </c>
      <c r="J215" s="17">
        <v>46</v>
      </c>
      <c r="K215" s="20">
        <v>1.7708333333333332E-3</v>
      </c>
      <c r="L215" s="20">
        <f t="shared" si="12"/>
        <v>2.3248850028987833E-3</v>
      </c>
      <c r="M215" s="60">
        <f t="shared" si="13"/>
        <v>105</v>
      </c>
      <c r="N215" s="42">
        <f t="shared" si="14"/>
        <v>2.4407597134550995E-3</v>
      </c>
      <c r="O215" s="21">
        <f t="shared" si="15"/>
        <v>8.5185185185185183E-2</v>
      </c>
      <c r="P215" s="44"/>
      <c r="Q215" s="44"/>
    </row>
    <row r="216" spans="1:17">
      <c r="A216" s="82">
        <v>41</v>
      </c>
      <c r="B216" s="82"/>
      <c r="C216" s="16" t="s">
        <v>36</v>
      </c>
      <c r="D216" s="18" t="s">
        <v>91</v>
      </c>
      <c r="E216" s="17">
        <v>43</v>
      </c>
      <c r="F216" s="18">
        <v>1</v>
      </c>
      <c r="G216" s="36" t="s">
        <v>161</v>
      </c>
      <c r="H216" s="41" t="s">
        <v>59</v>
      </c>
      <c r="I216" s="19">
        <v>480</v>
      </c>
      <c r="J216" s="17">
        <v>49</v>
      </c>
      <c r="K216" s="20">
        <v>1.8981481481481482E-3</v>
      </c>
      <c r="L216" s="20">
        <f t="shared" si="12"/>
        <v>2.6489389656685078E-3</v>
      </c>
      <c r="M216" s="60">
        <f t="shared" si="13"/>
        <v>209</v>
      </c>
      <c r="N216" s="42">
        <f t="shared" si="14"/>
        <v>2.8078968651104527E-3</v>
      </c>
      <c r="O216" s="21">
        <f t="shared" si="15"/>
        <v>0.10208333333333333</v>
      </c>
      <c r="P216" s="46"/>
      <c r="Q216" s="46"/>
    </row>
    <row r="217" spans="1:17">
      <c r="A217" s="82">
        <v>110</v>
      </c>
      <c r="B217" s="82"/>
      <c r="C217" s="16" t="s">
        <v>394</v>
      </c>
      <c r="D217" s="18" t="s">
        <v>68</v>
      </c>
      <c r="E217" s="17">
        <v>239</v>
      </c>
      <c r="F217" s="18">
        <v>7</v>
      </c>
      <c r="G217" s="16" t="s">
        <v>395</v>
      </c>
      <c r="H217" s="62" t="s">
        <v>60</v>
      </c>
      <c r="I217" s="19">
        <v>530</v>
      </c>
      <c r="J217" s="17">
        <v>58</v>
      </c>
      <c r="K217" s="20">
        <v>1.6782407407407406E-3</v>
      </c>
      <c r="L217" s="20">
        <f t="shared" si="12"/>
        <v>2.0713035018927401E-3</v>
      </c>
      <c r="M217" s="60">
        <f t="shared" si="13"/>
        <v>32</v>
      </c>
      <c r="N217" s="42">
        <f t="shared" si="14"/>
        <v>2.1720015353326231E-3</v>
      </c>
      <c r="O217" s="21">
        <f t="shared" si="15"/>
        <v>0.10943396226415095</v>
      </c>
      <c r="P217" s="44"/>
      <c r="Q217" s="44"/>
    </row>
    <row r="218" spans="1:17">
      <c r="A218" s="82">
        <v>42</v>
      </c>
      <c r="B218" s="82"/>
      <c r="C218" s="16" t="s">
        <v>37</v>
      </c>
      <c r="D218" s="18" t="s">
        <v>68</v>
      </c>
      <c r="E218" s="17">
        <v>27</v>
      </c>
      <c r="F218" s="18">
        <v>13</v>
      </c>
      <c r="G218" s="16" t="s">
        <v>554</v>
      </c>
      <c r="H218" s="41" t="s">
        <v>62</v>
      </c>
      <c r="I218" s="19">
        <v>840</v>
      </c>
      <c r="J218" s="17">
        <v>49</v>
      </c>
      <c r="K218" s="20">
        <v>2.3842592592592591E-3</v>
      </c>
      <c r="L218" s="20">
        <f t="shared" si="12"/>
        <v>2.2170164821100026E-3</v>
      </c>
      <c r="M218" s="60">
        <f t="shared" si="13"/>
        <v>48</v>
      </c>
      <c r="N218" s="42">
        <f t="shared" si="14"/>
        <v>2.2350731312662498E-3</v>
      </c>
      <c r="O218" s="21">
        <f t="shared" si="15"/>
        <v>5.8333333333333334E-2</v>
      </c>
      <c r="P218" s="71"/>
      <c r="Q218" s="71"/>
    </row>
    <row r="219" spans="1:17">
      <c r="A219" s="81">
        <v>88</v>
      </c>
      <c r="B219" s="81"/>
      <c r="C219" s="25" t="s">
        <v>290</v>
      </c>
      <c r="D219" s="27" t="s">
        <v>291</v>
      </c>
      <c r="E219" s="26">
        <v>12</v>
      </c>
      <c r="F219" s="27">
        <v>7</v>
      </c>
      <c r="G219" s="25" t="s">
        <v>292</v>
      </c>
      <c r="H219" s="62" t="s">
        <v>80</v>
      </c>
      <c r="I219" s="29">
        <v>980</v>
      </c>
      <c r="J219" s="29">
        <v>56</v>
      </c>
      <c r="K219" s="20">
        <v>3.7384259259259263E-3</v>
      </c>
      <c r="L219" s="20">
        <f t="shared" si="12"/>
        <v>2.9930570443850875E-3</v>
      </c>
      <c r="M219" s="60">
        <f t="shared" si="13"/>
        <v>233</v>
      </c>
      <c r="N219" s="42">
        <f t="shared" si="14"/>
        <v>2.9717823652427584E-3</v>
      </c>
      <c r="O219" s="21">
        <f t="shared" si="15"/>
        <v>5.7142857142857141E-2</v>
      </c>
      <c r="P219" s="71"/>
      <c r="Q219" s="71"/>
    </row>
    <row r="220" spans="1:17">
      <c r="A220" s="81">
        <v>81</v>
      </c>
      <c r="B220" s="81"/>
      <c r="C220" s="25" t="s">
        <v>264</v>
      </c>
      <c r="D220" s="27" t="s">
        <v>77</v>
      </c>
      <c r="E220" s="26">
        <v>7</v>
      </c>
      <c r="F220" s="27">
        <v>1</v>
      </c>
      <c r="G220" s="50" t="s">
        <v>305</v>
      </c>
      <c r="H220" s="62" t="s">
        <v>60</v>
      </c>
      <c r="I220" s="29">
        <v>580</v>
      </c>
      <c r="J220" s="29">
        <v>108</v>
      </c>
      <c r="K220" s="20">
        <v>3.0555555555555557E-3</v>
      </c>
      <c r="L220" s="20">
        <f t="shared" si="12"/>
        <v>2.7635875469397839E-3</v>
      </c>
      <c r="M220" s="60">
        <f t="shared" si="13"/>
        <v>218</v>
      </c>
      <c r="N220" s="42">
        <f t="shared" si="14"/>
        <v>2.8481132827873788E-3</v>
      </c>
      <c r="O220" s="21">
        <f t="shared" si="15"/>
        <v>0.18620689655172415</v>
      </c>
      <c r="P220" s="71"/>
      <c r="Q220" s="71"/>
    </row>
    <row r="221" spans="1:17">
      <c r="A221" s="82">
        <v>43</v>
      </c>
      <c r="B221" s="82"/>
      <c r="C221" s="16" t="s">
        <v>40</v>
      </c>
      <c r="D221" s="18" t="s">
        <v>93</v>
      </c>
      <c r="E221" s="17">
        <v>34</v>
      </c>
      <c r="F221" s="18">
        <v>5</v>
      </c>
      <c r="G221" s="36" t="s">
        <v>106</v>
      </c>
      <c r="H221" s="41" t="s">
        <v>60</v>
      </c>
      <c r="I221" s="19">
        <v>1600</v>
      </c>
      <c r="J221" s="17">
        <v>210</v>
      </c>
      <c r="K221" s="20">
        <v>7.8240740740740753E-3</v>
      </c>
      <c r="L221" s="20">
        <f t="shared" si="12"/>
        <v>2.9898616905305931E-3</v>
      </c>
      <c r="M221" s="60">
        <f t="shared" si="13"/>
        <v>206</v>
      </c>
      <c r="N221" s="42">
        <f t="shared" si="14"/>
        <v>2.8001183530386303E-3</v>
      </c>
      <c r="O221" s="21">
        <f t="shared" si="15"/>
        <v>0.13125000000000001</v>
      </c>
      <c r="P221" s="71"/>
      <c r="Q221" s="71"/>
    </row>
    <row r="222" spans="1:17">
      <c r="A222" s="81">
        <v>121</v>
      </c>
      <c r="B222" s="81"/>
      <c r="C222" s="25" t="s">
        <v>425</v>
      </c>
      <c r="D222" s="27" t="s">
        <v>74</v>
      </c>
      <c r="E222" s="26">
        <v>201</v>
      </c>
      <c r="F222" s="27">
        <v>41</v>
      </c>
      <c r="G222" s="25" t="s">
        <v>426</v>
      </c>
      <c r="H222" s="62" t="s">
        <v>60</v>
      </c>
      <c r="I222" s="29">
        <v>300</v>
      </c>
      <c r="J222" s="26">
        <v>40</v>
      </c>
      <c r="K222" s="20">
        <v>1.0416666666666667E-3</v>
      </c>
      <c r="L222" s="20">
        <f t="shared" si="12"/>
        <v>2.1097953491201059E-3</v>
      </c>
      <c r="M222" s="60">
        <f t="shared" si="13"/>
        <v>78</v>
      </c>
      <c r="N222" s="42">
        <f t="shared" si="14"/>
        <v>2.3354114538782782E-3</v>
      </c>
      <c r="O222" s="21">
        <f t="shared" si="15"/>
        <v>0.13333333333333333</v>
      </c>
      <c r="P222" s="71"/>
      <c r="Q222" s="71"/>
    </row>
    <row r="223" spans="1:17">
      <c r="A223" s="81">
        <v>119</v>
      </c>
      <c r="B223" s="81" t="s">
        <v>244</v>
      </c>
      <c r="C223" s="25" t="s">
        <v>420</v>
      </c>
      <c r="D223" s="27" t="s">
        <v>133</v>
      </c>
      <c r="E223" s="26">
        <v>175</v>
      </c>
      <c r="F223" s="27">
        <v>8</v>
      </c>
      <c r="G223" s="37" t="s">
        <v>419</v>
      </c>
      <c r="H223" s="62" t="s">
        <v>60</v>
      </c>
      <c r="I223" s="29">
        <v>580</v>
      </c>
      <c r="J223" s="26">
        <v>48</v>
      </c>
      <c r="K223" s="20">
        <v>1.8055555555555557E-3</v>
      </c>
      <c r="L223" s="20">
        <f t="shared" si="12"/>
        <v>2.2256080510157437E-3</v>
      </c>
      <c r="M223" s="60">
        <f t="shared" si="13"/>
        <v>72</v>
      </c>
      <c r="N223" s="42">
        <f t="shared" si="14"/>
        <v>2.3206330942191701E-3</v>
      </c>
      <c r="O223" s="21">
        <f t="shared" si="15"/>
        <v>8.2758620689655171E-2</v>
      </c>
      <c r="P223" s="71"/>
      <c r="Q223" s="71"/>
    </row>
    <row r="224" spans="1:17">
      <c r="A224" s="81">
        <v>71</v>
      </c>
      <c r="B224" s="81"/>
      <c r="C224" s="25" t="s">
        <v>212</v>
      </c>
      <c r="D224" s="27" t="s">
        <v>74</v>
      </c>
      <c r="E224" s="26">
        <v>151</v>
      </c>
      <c r="F224" s="27">
        <v>8</v>
      </c>
      <c r="G224" s="38" t="s">
        <v>224</v>
      </c>
      <c r="H224" s="62" t="s">
        <v>59</v>
      </c>
      <c r="I224" s="29">
        <v>1140</v>
      </c>
      <c r="J224" s="26">
        <v>51</v>
      </c>
      <c r="K224" s="20">
        <v>2.9398148148148148E-3</v>
      </c>
      <c r="L224" s="20">
        <f t="shared" si="12"/>
        <v>2.123139383617511E-3</v>
      </c>
      <c r="M224" s="60">
        <f t="shared" si="13"/>
        <v>19</v>
      </c>
      <c r="N224" s="42">
        <f t="shared" si="14"/>
        <v>2.0801839150790574E-3</v>
      </c>
      <c r="O224" s="21">
        <f t="shared" si="15"/>
        <v>4.4736842105263158E-2</v>
      </c>
      <c r="P224" s="71"/>
      <c r="Q224" s="71"/>
    </row>
    <row r="225" spans="1:17">
      <c r="A225" s="82">
        <v>17</v>
      </c>
      <c r="B225" s="82" t="s">
        <v>244</v>
      </c>
      <c r="C225" s="16" t="s">
        <v>42</v>
      </c>
      <c r="D225" s="18" t="s">
        <v>74</v>
      </c>
      <c r="E225" s="17">
        <v>278</v>
      </c>
      <c r="F225" s="18">
        <v>9</v>
      </c>
      <c r="G225" s="36" t="s">
        <v>137</v>
      </c>
      <c r="H225" s="41" t="s">
        <v>59</v>
      </c>
      <c r="I225" s="19">
        <v>200</v>
      </c>
      <c r="J225" s="17">
        <v>20</v>
      </c>
      <c r="K225" s="20">
        <v>5.2083333333333333E-4</v>
      </c>
      <c r="L225" s="20">
        <f t="shared" si="12"/>
        <v>1.7563808498478376E-3</v>
      </c>
      <c r="M225" s="60">
        <f t="shared" si="13"/>
        <v>12</v>
      </c>
      <c r="N225" s="42">
        <f t="shared" si="14"/>
        <v>2.0326423676318723E-3</v>
      </c>
      <c r="O225" s="21">
        <f t="shared" si="15"/>
        <v>0.1</v>
      </c>
      <c r="P225" s="44"/>
      <c r="Q225" s="44"/>
    </row>
    <row r="226" spans="1:17">
      <c r="A226" s="81">
        <v>67</v>
      </c>
      <c r="B226" s="81"/>
      <c r="C226" s="25" t="s">
        <v>272</v>
      </c>
      <c r="D226" s="27" t="s">
        <v>255</v>
      </c>
      <c r="E226" s="26">
        <v>38</v>
      </c>
      <c r="F226" s="27">
        <v>14</v>
      </c>
      <c r="G226" s="38" t="s">
        <v>242</v>
      </c>
      <c r="H226" s="62" t="s">
        <v>65</v>
      </c>
      <c r="I226" s="29">
        <v>2340</v>
      </c>
      <c r="J226" s="26">
        <v>190</v>
      </c>
      <c r="K226" s="20">
        <v>8.9351851851851866E-3</v>
      </c>
      <c r="L226" s="20">
        <f t="shared" si="12"/>
        <v>2.7448422820910445E-3</v>
      </c>
      <c r="M226" s="60">
        <f t="shared" si="13"/>
        <v>123</v>
      </c>
      <c r="N226" s="42">
        <f t="shared" si="14"/>
        <v>2.4899212353887809E-3</v>
      </c>
      <c r="O226" s="21">
        <f t="shared" si="15"/>
        <v>8.11965811965812E-2</v>
      </c>
      <c r="P226" s="89"/>
      <c r="Q226" s="89"/>
    </row>
    <row r="227" spans="1:17">
      <c r="A227" s="81">
        <v>79</v>
      </c>
      <c r="B227" s="81"/>
      <c r="C227" s="25" t="s">
        <v>271</v>
      </c>
      <c r="D227" s="27" t="s">
        <v>261</v>
      </c>
      <c r="E227" s="26">
        <v>163</v>
      </c>
      <c r="F227" s="27">
        <v>103</v>
      </c>
      <c r="G227" s="38" t="s">
        <v>270</v>
      </c>
      <c r="H227" s="62" t="s">
        <v>60</v>
      </c>
      <c r="I227" s="29">
        <v>610</v>
      </c>
      <c r="J227" s="29">
        <v>28</v>
      </c>
      <c r="K227" s="20">
        <v>1.736111111111111E-3</v>
      </c>
      <c r="L227" s="20">
        <f t="shared" si="12"/>
        <v>2.3324203583954877E-3</v>
      </c>
      <c r="M227" s="60">
        <f t="shared" si="13"/>
        <v>103</v>
      </c>
      <c r="N227" s="42">
        <f t="shared" si="14"/>
        <v>2.4322707707531747E-3</v>
      </c>
      <c r="O227" s="21">
        <f t="shared" si="15"/>
        <v>4.5901639344262293E-2</v>
      </c>
      <c r="P227" s="106"/>
      <c r="Q227" s="106"/>
    </row>
    <row r="228" spans="1:17">
      <c r="A228" s="82">
        <v>44</v>
      </c>
      <c r="B228" s="82"/>
      <c r="C228" s="16" t="s">
        <v>43</v>
      </c>
      <c r="D228" s="18" t="s">
        <v>71</v>
      </c>
      <c r="E228" s="17">
        <v>98</v>
      </c>
      <c r="F228" s="18">
        <v>5</v>
      </c>
      <c r="G228" s="36" t="s">
        <v>159</v>
      </c>
      <c r="H228" s="41" t="s">
        <v>59</v>
      </c>
      <c r="I228" s="19">
        <v>1250</v>
      </c>
      <c r="J228" s="30">
        <v>73</v>
      </c>
      <c r="K228" s="20">
        <v>3.8541666666666668E-3</v>
      </c>
      <c r="L228" s="20">
        <f t="shared" si="12"/>
        <v>2.4077191690395116E-3</v>
      </c>
      <c r="M228" s="60">
        <f t="shared" si="13"/>
        <v>76</v>
      </c>
      <c r="N228" s="42">
        <f t="shared" si="14"/>
        <v>2.3327137332997891E-3</v>
      </c>
      <c r="O228" s="21">
        <f t="shared" si="15"/>
        <v>5.8400000000000001E-2</v>
      </c>
      <c r="Q228" s="2"/>
    </row>
    <row r="229" spans="1:17">
      <c r="A229" s="82">
        <v>45</v>
      </c>
      <c r="B229" s="82"/>
      <c r="C229" s="16" t="s">
        <v>44</v>
      </c>
      <c r="D229" s="18" t="s">
        <v>94</v>
      </c>
      <c r="E229" s="17">
        <v>7</v>
      </c>
      <c r="F229" s="18">
        <v>1</v>
      </c>
      <c r="G229" s="49" t="s">
        <v>298</v>
      </c>
      <c r="H229" s="41" t="s">
        <v>60</v>
      </c>
      <c r="I229" s="19">
        <v>540</v>
      </c>
      <c r="J229" s="17">
        <v>38</v>
      </c>
      <c r="K229" s="20">
        <v>1.9328703703703704E-3</v>
      </c>
      <c r="L229" s="20">
        <f t="shared" si="12"/>
        <v>2.6740195461856932E-3</v>
      </c>
      <c r="M229" s="60">
        <f t="shared" si="13"/>
        <v>210</v>
      </c>
      <c r="N229" s="42">
        <f t="shared" si="14"/>
        <v>2.8128473741245029E-3</v>
      </c>
      <c r="O229" s="21">
        <f t="shared" si="15"/>
        <v>7.0370370370370375E-2</v>
      </c>
      <c r="P229" s="63"/>
      <c r="Q229" s="63"/>
    </row>
    <row r="230" spans="1:17">
      <c r="A230" s="82">
        <v>147</v>
      </c>
      <c r="B230" s="82"/>
      <c r="C230" s="16" t="s">
        <v>523</v>
      </c>
      <c r="D230" s="18" t="s">
        <v>522</v>
      </c>
      <c r="E230" s="17">
        <v>92</v>
      </c>
      <c r="F230" s="18">
        <v>26</v>
      </c>
      <c r="G230" s="48" t="s">
        <v>524</v>
      </c>
      <c r="H230" s="41" t="s">
        <v>59</v>
      </c>
      <c r="I230" s="19">
        <v>1040</v>
      </c>
      <c r="J230" s="17">
        <v>56</v>
      </c>
      <c r="K230" s="20">
        <v>3.3912037037037036E-3</v>
      </c>
      <c r="L230" s="20">
        <f t="shared" si="12"/>
        <v>2.5908222239455778E-3</v>
      </c>
      <c r="M230" s="60">
        <f t="shared" si="13"/>
        <v>145</v>
      </c>
      <c r="N230" s="42">
        <f t="shared" si="14"/>
        <v>2.5583803623420434E-3</v>
      </c>
      <c r="O230" s="21">
        <f t="shared" si="15"/>
        <v>5.3846153846153849E-2</v>
      </c>
      <c r="P230" s="87"/>
      <c r="Q230" s="87"/>
    </row>
    <row r="231" spans="1:17">
      <c r="A231" s="82">
        <v>155</v>
      </c>
      <c r="B231" s="82"/>
      <c r="C231" s="16" t="s">
        <v>548</v>
      </c>
      <c r="D231" s="18" t="s">
        <v>71</v>
      </c>
      <c r="E231" s="17">
        <v>87</v>
      </c>
      <c r="F231" s="18">
        <v>5</v>
      </c>
      <c r="G231" s="48" t="s">
        <v>549</v>
      </c>
      <c r="H231" s="41" t="s">
        <v>59</v>
      </c>
      <c r="I231" s="19">
        <v>330</v>
      </c>
      <c r="J231" s="17">
        <v>38</v>
      </c>
      <c r="K231" s="20">
        <v>1.0185185185185186E-3</v>
      </c>
      <c r="L231" s="20">
        <f t="shared" si="12"/>
        <v>1.9826761236884441E-3</v>
      </c>
      <c r="M231" s="60">
        <f t="shared" si="13"/>
        <v>35</v>
      </c>
      <c r="N231" s="42">
        <f t="shared" si="14"/>
        <v>2.1784491713513483E-3</v>
      </c>
      <c r="O231" s="21">
        <f t="shared" si="15"/>
        <v>0.11515151515151516</v>
      </c>
      <c r="P231" s="112"/>
      <c r="Q231" s="112"/>
    </row>
    <row r="232" spans="1:17">
      <c r="A232" s="82">
        <v>46</v>
      </c>
      <c r="B232" s="82"/>
      <c r="C232" s="16" t="s">
        <v>45</v>
      </c>
      <c r="D232" s="18" t="s">
        <v>95</v>
      </c>
      <c r="E232" s="17">
        <v>75</v>
      </c>
      <c r="F232" s="18">
        <v>3</v>
      </c>
      <c r="G232" s="36" t="s">
        <v>129</v>
      </c>
      <c r="H232" s="41" t="s">
        <v>59</v>
      </c>
      <c r="I232" s="19">
        <v>430</v>
      </c>
      <c r="J232" s="17">
        <v>45</v>
      </c>
      <c r="K232" s="20">
        <v>1.2731481481481483E-3</v>
      </c>
      <c r="L232" s="20">
        <f t="shared" si="12"/>
        <v>1.9668121766781804E-3</v>
      </c>
      <c r="M232" s="60">
        <f t="shared" si="13"/>
        <v>22</v>
      </c>
      <c r="N232" s="42">
        <f t="shared" si="14"/>
        <v>2.1072320343067654E-3</v>
      </c>
      <c r="O232" s="21">
        <f t="shared" si="15"/>
        <v>0.10465116279069768</v>
      </c>
      <c r="P232" s="112"/>
      <c r="Q232" s="112"/>
    </row>
    <row r="233" spans="1:17">
      <c r="A233" s="82">
        <v>47</v>
      </c>
      <c r="B233" s="82"/>
      <c r="C233" s="16" t="s">
        <v>46</v>
      </c>
      <c r="D233" s="18" t="s">
        <v>86</v>
      </c>
      <c r="E233" s="17">
        <v>8</v>
      </c>
      <c r="F233" s="18">
        <v>1</v>
      </c>
      <c r="G233" s="36" t="s">
        <v>160</v>
      </c>
      <c r="H233" s="41" t="s">
        <v>96</v>
      </c>
      <c r="I233" s="19">
        <v>1360</v>
      </c>
      <c r="J233" s="17">
        <v>88</v>
      </c>
      <c r="K233" s="20">
        <v>4.7337962962962958E-3</v>
      </c>
      <c r="L233" s="20">
        <f t="shared" si="12"/>
        <v>2.6547639878884543E-3</v>
      </c>
      <c r="M233" s="60">
        <f t="shared" si="13"/>
        <v>142</v>
      </c>
      <c r="N233" s="42">
        <f t="shared" si="14"/>
        <v>2.5481946690015449E-3</v>
      </c>
      <c r="O233" s="21">
        <f t="shared" si="15"/>
        <v>6.4705882352941183E-2</v>
      </c>
      <c r="P233" s="112"/>
      <c r="Q233" s="112"/>
    </row>
    <row r="234" spans="1:17">
      <c r="A234" s="82">
        <v>136</v>
      </c>
      <c r="B234" s="82"/>
      <c r="C234" s="16" t="s">
        <v>496</v>
      </c>
      <c r="D234" s="18" t="s">
        <v>86</v>
      </c>
      <c r="E234" s="17">
        <v>6</v>
      </c>
      <c r="F234" s="18">
        <v>1</v>
      </c>
      <c r="G234" s="16" t="s">
        <v>497</v>
      </c>
      <c r="H234" s="41" t="s">
        <v>65</v>
      </c>
      <c r="I234" s="19">
        <v>610</v>
      </c>
      <c r="J234" s="17">
        <v>70</v>
      </c>
      <c r="K234" s="20">
        <v>2.488425925925926E-3</v>
      </c>
      <c r="L234" s="20">
        <f t="shared" si="12"/>
        <v>2.6238214058397582E-3</v>
      </c>
      <c r="M234" s="60">
        <f t="shared" si="13"/>
        <v>189</v>
      </c>
      <c r="N234" s="42">
        <f t="shared" si="14"/>
        <v>2.7112452953763555E-3</v>
      </c>
      <c r="O234" s="21">
        <f t="shared" si="15"/>
        <v>0.11475409836065574</v>
      </c>
      <c r="P234" s="66"/>
      <c r="Q234" s="66"/>
    </row>
    <row r="235" spans="1:17">
      <c r="A235" s="81">
        <v>93</v>
      </c>
      <c r="B235" s="82"/>
      <c r="C235" s="16" t="s">
        <v>326</v>
      </c>
      <c r="D235" s="18" t="s">
        <v>324</v>
      </c>
      <c r="E235" s="17">
        <v>2</v>
      </c>
      <c r="F235" s="18">
        <v>1</v>
      </c>
      <c r="G235" s="16" t="s">
        <v>327</v>
      </c>
      <c r="H235" s="41" t="s">
        <v>96</v>
      </c>
      <c r="I235" s="19">
        <v>1830</v>
      </c>
      <c r="J235" s="17">
        <v>168</v>
      </c>
      <c r="K235" s="20">
        <v>7.7083333333333335E-3</v>
      </c>
      <c r="L235" s="20">
        <f t="shared" si="12"/>
        <v>2.9195863216347835E-3</v>
      </c>
      <c r="M235" s="60">
        <f t="shared" si="13"/>
        <v>188</v>
      </c>
      <c r="N235" s="42">
        <f t="shared" si="14"/>
        <v>2.7106229690331382E-3</v>
      </c>
      <c r="O235" s="21">
        <f t="shared" si="15"/>
        <v>9.1803278688524587E-2</v>
      </c>
      <c r="P235" s="108"/>
      <c r="Q235" s="108"/>
    </row>
    <row r="236" spans="1:17">
      <c r="A236" s="81">
        <v>175</v>
      </c>
      <c r="B236" s="82"/>
      <c r="C236" s="16" t="s">
        <v>574</v>
      </c>
      <c r="D236" s="18" t="s">
        <v>503</v>
      </c>
      <c r="E236" s="17">
        <v>323</v>
      </c>
      <c r="F236" s="18">
        <v>34</v>
      </c>
      <c r="G236" s="16" t="s">
        <v>602</v>
      </c>
      <c r="H236" s="41" t="s">
        <v>60</v>
      </c>
      <c r="I236" s="19">
        <v>920</v>
      </c>
      <c r="J236" s="17">
        <v>108</v>
      </c>
      <c r="K236" s="20">
        <v>3.1712962962962958E-3</v>
      </c>
      <c r="L236" s="20">
        <f t="shared" si="12"/>
        <v>2.1988704859627378E-3</v>
      </c>
      <c r="M236" s="60">
        <f t="shared" si="13"/>
        <v>38</v>
      </c>
      <c r="N236" s="42">
        <f t="shared" si="14"/>
        <v>2.1799823007602869E-3</v>
      </c>
      <c r="O236" s="21">
        <f t="shared" si="15"/>
        <v>0.11739130434782609</v>
      </c>
      <c r="P236" s="66"/>
      <c r="Q236" s="66"/>
    </row>
    <row r="237" spans="1:17">
      <c r="A237" s="82">
        <v>48</v>
      </c>
      <c r="B237" s="82"/>
      <c r="C237" s="16" t="s">
        <v>47</v>
      </c>
      <c r="D237" s="18" t="s">
        <v>68</v>
      </c>
      <c r="E237" s="17">
        <v>22</v>
      </c>
      <c r="F237" s="18">
        <v>2</v>
      </c>
      <c r="G237" s="36" t="s">
        <v>138</v>
      </c>
      <c r="H237" s="41" t="s">
        <v>60</v>
      </c>
      <c r="I237" s="19">
        <v>550</v>
      </c>
      <c r="J237" s="17">
        <v>57</v>
      </c>
      <c r="K237" s="20">
        <v>2.0138888888888888E-3</v>
      </c>
      <c r="L237" s="20">
        <f t="shared" si="12"/>
        <v>2.4403753700590752E-3</v>
      </c>
      <c r="M237" s="60">
        <f t="shared" si="13"/>
        <v>144</v>
      </c>
      <c r="N237" s="42">
        <f t="shared" si="14"/>
        <v>2.5513538579426415E-3</v>
      </c>
      <c r="O237" s="21">
        <f t="shared" si="15"/>
        <v>0.10363636363636364</v>
      </c>
      <c r="P237" s="66"/>
      <c r="Q237" s="66"/>
    </row>
    <row r="238" spans="1:17">
      <c r="A238" s="82">
        <v>49</v>
      </c>
      <c r="B238" s="82" t="s">
        <v>245</v>
      </c>
      <c r="C238" s="16" t="s">
        <v>48</v>
      </c>
      <c r="D238" s="18" t="s">
        <v>97</v>
      </c>
      <c r="E238" s="17">
        <v>182</v>
      </c>
      <c r="F238" s="18">
        <v>8</v>
      </c>
      <c r="G238" s="36" t="s">
        <v>140</v>
      </c>
      <c r="H238" s="41" t="s">
        <v>62</v>
      </c>
      <c r="I238" s="19">
        <v>330</v>
      </c>
      <c r="J238" s="17">
        <v>36</v>
      </c>
      <c r="K238" s="20">
        <v>1.0300925925925926E-3</v>
      </c>
      <c r="L238" s="20">
        <f t="shared" si="12"/>
        <v>2.0441091941090939E-3</v>
      </c>
      <c r="M238" s="60">
        <f t="shared" si="13"/>
        <v>52</v>
      </c>
      <c r="N238" s="42">
        <f t="shared" si="14"/>
        <v>2.2475773721874629E-3</v>
      </c>
      <c r="O238" s="21">
        <f t="shared" si="15"/>
        <v>0.10909090909090909</v>
      </c>
      <c r="P238" s="70"/>
      <c r="Q238" s="70"/>
    </row>
    <row r="239" spans="1:17">
      <c r="A239" s="82">
        <v>50</v>
      </c>
      <c r="B239" s="82"/>
      <c r="C239" s="16" t="s">
        <v>49</v>
      </c>
      <c r="D239" s="18" t="s">
        <v>98</v>
      </c>
      <c r="E239" s="17">
        <v>2</v>
      </c>
      <c r="F239" s="18">
        <v>1</v>
      </c>
      <c r="G239" s="36" t="s">
        <v>141</v>
      </c>
      <c r="H239" s="41" t="s">
        <v>59</v>
      </c>
      <c r="I239" s="19">
        <v>510</v>
      </c>
      <c r="J239" s="17">
        <v>40</v>
      </c>
      <c r="K239" s="20">
        <v>1.8865740740740742E-3</v>
      </c>
      <c r="L239" s="20">
        <f t="shared" si="12"/>
        <v>2.6850231612170071E-3</v>
      </c>
      <c r="M239" s="60">
        <f t="shared" si="13"/>
        <v>214</v>
      </c>
      <c r="N239" s="42">
        <f t="shared" si="14"/>
        <v>2.8375260816229458E-3</v>
      </c>
      <c r="O239" s="21">
        <f t="shared" si="15"/>
        <v>7.8431372549019607E-2</v>
      </c>
      <c r="P239" s="70"/>
      <c r="Q239" s="70"/>
    </row>
    <row r="240" spans="1:17">
      <c r="A240" s="82">
        <v>51</v>
      </c>
      <c r="B240" s="82"/>
      <c r="C240" s="16" t="s">
        <v>50</v>
      </c>
      <c r="D240" s="18" t="s">
        <v>68</v>
      </c>
      <c r="E240" s="17">
        <v>348</v>
      </c>
      <c r="F240" s="18">
        <v>12</v>
      </c>
      <c r="G240" s="36" t="s">
        <v>150</v>
      </c>
      <c r="H240" s="41" t="s">
        <v>59</v>
      </c>
      <c r="I240" s="19">
        <v>280</v>
      </c>
      <c r="J240" s="17">
        <v>21</v>
      </c>
      <c r="K240" s="20">
        <v>6.9444444444444447E-4</v>
      </c>
      <c r="L240" s="20">
        <f t="shared" si="12"/>
        <v>1.8222504176041456E-3</v>
      </c>
      <c r="M240" s="60">
        <f t="shared" si="13"/>
        <v>14</v>
      </c>
      <c r="N240" s="42">
        <f t="shared" si="14"/>
        <v>2.0456932099787765E-3</v>
      </c>
      <c r="O240" s="21">
        <f t="shared" si="15"/>
        <v>7.4999999999999997E-2</v>
      </c>
      <c r="P240" s="72"/>
      <c r="Q240" s="72"/>
    </row>
    <row r="241" spans="1:17">
      <c r="A241" s="81">
        <v>52</v>
      </c>
      <c r="B241" s="81"/>
      <c r="C241" s="16" t="s">
        <v>51</v>
      </c>
      <c r="D241" s="18" t="s">
        <v>78</v>
      </c>
      <c r="E241" s="17">
        <v>16</v>
      </c>
      <c r="F241" s="18">
        <v>2</v>
      </c>
      <c r="G241" s="36" t="s">
        <v>130</v>
      </c>
      <c r="H241" s="41" t="s">
        <v>80</v>
      </c>
      <c r="I241" s="19">
        <v>1030</v>
      </c>
      <c r="J241" s="17">
        <v>31</v>
      </c>
      <c r="K241" s="20">
        <v>3.0902777777777782E-3</v>
      </c>
      <c r="L241" s="20">
        <f t="shared" si="12"/>
        <v>2.6223310219602269E-3</v>
      </c>
      <c r="M241" s="60">
        <f t="shared" si="13"/>
        <v>158</v>
      </c>
      <c r="N241" s="42">
        <f t="shared" si="14"/>
        <v>2.6013409051784185E-3</v>
      </c>
      <c r="O241" s="21">
        <f t="shared" si="15"/>
        <v>3.0097087378640777E-2</v>
      </c>
      <c r="P241" s="72"/>
      <c r="Q241" s="72"/>
    </row>
    <row r="242" spans="1:17">
      <c r="A242" s="81">
        <v>131</v>
      </c>
      <c r="B242" s="81" t="s">
        <v>244</v>
      </c>
      <c r="C242" s="16" t="s">
        <v>454</v>
      </c>
      <c r="D242" s="18" t="s">
        <v>455</v>
      </c>
      <c r="E242" s="17">
        <v>561</v>
      </c>
      <c r="F242" s="18">
        <v>23</v>
      </c>
      <c r="G242" s="16" t="s">
        <v>456</v>
      </c>
      <c r="H242" s="41" t="s">
        <v>59</v>
      </c>
      <c r="I242" s="19">
        <v>610</v>
      </c>
      <c r="J242" s="17">
        <v>62</v>
      </c>
      <c r="K242" s="20">
        <v>1.7013888888888892E-3</v>
      </c>
      <c r="L242" s="20">
        <f t="shared" si="12"/>
        <v>1.871059144075904E-3</v>
      </c>
      <c r="M242" s="60">
        <f t="shared" si="13"/>
        <v>7</v>
      </c>
      <c r="N242" s="42">
        <f t="shared" si="14"/>
        <v>1.9364739325831691E-3</v>
      </c>
      <c r="O242" s="21">
        <f t="shared" si="15"/>
        <v>0.10163934426229508</v>
      </c>
      <c r="P242" s="89"/>
      <c r="Q242" s="89"/>
    </row>
    <row r="243" spans="1:17">
      <c r="A243" s="81">
        <v>144</v>
      </c>
      <c r="B243" s="81"/>
      <c r="C243" s="16" t="s">
        <v>515</v>
      </c>
      <c r="D243" s="18" t="s">
        <v>512</v>
      </c>
      <c r="E243" s="17">
        <v>70</v>
      </c>
      <c r="F243" s="18">
        <v>9</v>
      </c>
      <c r="G243" s="16" t="s">
        <v>516</v>
      </c>
      <c r="H243" s="41" t="s">
        <v>60</v>
      </c>
      <c r="I243" s="51">
        <v>310</v>
      </c>
      <c r="J243" s="17">
        <v>47</v>
      </c>
      <c r="K243" s="20">
        <v>1.0648148148148147E-3</v>
      </c>
      <c r="L243" s="20">
        <f t="shared" si="12"/>
        <v>1.9790930558407911E-3</v>
      </c>
      <c r="M243" s="60">
        <f t="shared" si="13"/>
        <v>37</v>
      </c>
      <c r="N243" s="42">
        <f t="shared" si="14"/>
        <v>2.1791862040981451E-3</v>
      </c>
      <c r="O243" s="21">
        <f t="shared" si="15"/>
        <v>0.15161290322580645</v>
      </c>
      <c r="P243" s="79"/>
      <c r="Q243" s="79"/>
    </row>
    <row r="244" spans="1:17">
      <c r="A244" s="81">
        <v>133</v>
      </c>
      <c r="B244" s="81"/>
      <c r="C244" s="16" t="s">
        <v>461</v>
      </c>
      <c r="D244" s="18" t="s">
        <v>460</v>
      </c>
      <c r="E244" s="17">
        <v>9</v>
      </c>
      <c r="F244" s="18">
        <v>1</v>
      </c>
      <c r="G244" s="16" t="s">
        <v>462</v>
      </c>
      <c r="H244" s="41" t="s">
        <v>62</v>
      </c>
      <c r="I244" s="19">
        <v>2460</v>
      </c>
      <c r="J244" s="17">
        <v>159</v>
      </c>
      <c r="K244" s="20">
        <v>8.9699074074074073E-3</v>
      </c>
      <c r="L244" s="20">
        <f t="shared" si="12"/>
        <v>2.7817828309852151E-3</v>
      </c>
      <c r="M244" s="60">
        <f t="shared" si="13"/>
        <v>132</v>
      </c>
      <c r="N244" s="42">
        <f t="shared" si="14"/>
        <v>2.5164866525749555E-3</v>
      </c>
      <c r="O244" s="21">
        <f t="shared" si="15"/>
        <v>6.4634146341463417E-2</v>
      </c>
      <c r="P244" s="101"/>
      <c r="Q244" s="101"/>
    </row>
    <row r="245" spans="1:17">
      <c r="A245" s="81">
        <v>148</v>
      </c>
      <c r="B245" s="81"/>
      <c r="C245" s="16" t="s">
        <v>527</v>
      </c>
      <c r="D245" s="18" t="s">
        <v>68</v>
      </c>
      <c r="E245" s="17">
        <v>1</v>
      </c>
      <c r="F245" s="18">
        <v>1</v>
      </c>
      <c r="G245" s="36" t="s">
        <v>528</v>
      </c>
      <c r="H245" s="41" t="s">
        <v>65</v>
      </c>
      <c r="I245" s="51">
        <v>640</v>
      </c>
      <c r="J245" s="17">
        <v>67</v>
      </c>
      <c r="K245" s="20">
        <v>2.5578703703703705E-3</v>
      </c>
      <c r="L245" s="20">
        <f t="shared" si="12"/>
        <v>2.6546042528799271E-3</v>
      </c>
      <c r="M245" s="60">
        <f t="shared" si="13"/>
        <v>196</v>
      </c>
      <c r="N245" s="42">
        <f t="shared" si="14"/>
        <v>2.7332299717704885E-3</v>
      </c>
      <c r="O245" s="21">
        <f t="shared" si="15"/>
        <v>0.1046875</v>
      </c>
      <c r="P245" s="108"/>
      <c r="Q245" s="108"/>
    </row>
    <row r="246" spans="1:17">
      <c r="A246" s="81">
        <v>161</v>
      </c>
      <c r="B246" s="81"/>
      <c r="C246" s="16" t="s">
        <v>568</v>
      </c>
      <c r="D246" s="18" t="s">
        <v>133</v>
      </c>
      <c r="E246" s="17">
        <v>9</v>
      </c>
      <c r="F246" s="18">
        <v>1</v>
      </c>
      <c r="G246" s="36" t="s">
        <v>583</v>
      </c>
      <c r="H246" s="41" t="s">
        <v>65</v>
      </c>
      <c r="I246" s="17">
        <v>840</v>
      </c>
      <c r="J246" s="17">
        <v>125</v>
      </c>
      <c r="K246" s="20">
        <v>3.7962962962962963E-3</v>
      </c>
      <c r="L246" s="20">
        <f t="shared" si="12"/>
        <v>2.6248217511806457E-3</v>
      </c>
      <c r="M246" s="60">
        <f t="shared" si="13"/>
        <v>164</v>
      </c>
      <c r="N246" s="42">
        <f t="shared" si="14"/>
        <v>2.6167783881366887E-3</v>
      </c>
      <c r="O246" s="21">
        <f t="shared" si="15"/>
        <v>0.14880952380952381</v>
      </c>
      <c r="P246" s="106"/>
      <c r="Q246" s="106"/>
    </row>
    <row r="247" spans="1:17">
      <c r="A247" s="81">
        <v>157</v>
      </c>
      <c r="B247" s="81"/>
      <c r="C247" s="16" t="s">
        <v>552</v>
      </c>
      <c r="D247" s="27" t="s">
        <v>286</v>
      </c>
      <c r="E247" s="17">
        <v>15</v>
      </c>
      <c r="F247" s="18">
        <v>2</v>
      </c>
      <c r="G247" s="49" t="s">
        <v>553</v>
      </c>
      <c r="H247" s="41" t="s">
        <v>60</v>
      </c>
      <c r="I247" s="17">
        <v>930</v>
      </c>
      <c r="J247" s="17">
        <v>102</v>
      </c>
      <c r="K247" s="20">
        <v>3.7384259259259263E-3</v>
      </c>
      <c r="L247" s="20">
        <f t="shared" si="12"/>
        <v>2.627443442291909E-3</v>
      </c>
      <c r="M247" s="60">
        <f t="shared" si="13"/>
        <v>159</v>
      </c>
      <c r="N247" s="42">
        <f t="shared" si="14"/>
        <v>2.6044517105697235E-3</v>
      </c>
      <c r="O247" s="21">
        <f t="shared" si="15"/>
        <v>0.10967741935483871</v>
      </c>
      <c r="P247" s="80"/>
      <c r="Q247" s="80"/>
    </row>
    <row r="248" spans="1:17">
      <c r="A248" s="81">
        <v>105</v>
      </c>
      <c r="B248" s="82" t="s">
        <v>244</v>
      </c>
      <c r="C248" s="25" t="s">
        <v>472</v>
      </c>
      <c r="D248" s="27" t="s">
        <v>473</v>
      </c>
      <c r="E248" s="26">
        <v>79</v>
      </c>
      <c r="F248" s="27">
        <v>1</v>
      </c>
      <c r="G248" s="25" t="s">
        <v>471</v>
      </c>
      <c r="H248" s="41" t="s">
        <v>60</v>
      </c>
      <c r="I248" s="29">
        <v>1790</v>
      </c>
      <c r="J248" s="26">
        <v>209</v>
      </c>
      <c r="K248" s="20">
        <v>7.8703703703703713E-3</v>
      </c>
      <c r="L248" s="20">
        <f t="shared" si="12"/>
        <v>2.8102803087795454E-3</v>
      </c>
      <c r="M248" s="60">
        <f t="shared" si="13"/>
        <v>160</v>
      </c>
      <c r="N248" s="42">
        <f t="shared" si="14"/>
        <v>2.6069264068305348E-3</v>
      </c>
      <c r="O248" s="21">
        <f t="shared" si="15"/>
        <v>0.11675977653631285</v>
      </c>
      <c r="P248" s="76"/>
      <c r="Q248" s="76"/>
    </row>
    <row r="249" spans="1:17">
      <c r="A249" s="81">
        <v>128</v>
      </c>
      <c r="B249" s="81"/>
      <c r="C249" s="16" t="s">
        <v>447</v>
      </c>
      <c r="D249" s="18" t="s">
        <v>68</v>
      </c>
      <c r="E249" s="17">
        <v>133</v>
      </c>
      <c r="F249" s="18">
        <v>4</v>
      </c>
      <c r="G249" s="16" t="s">
        <v>449</v>
      </c>
      <c r="H249" s="41" t="s">
        <v>448</v>
      </c>
      <c r="I249" s="19">
        <v>970</v>
      </c>
      <c r="J249" s="17">
        <v>132</v>
      </c>
      <c r="K249" s="20">
        <v>3.7731481481481483E-3</v>
      </c>
      <c r="L249" s="20">
        <f t="shared" si="12"/>
        <v>2.344332498280395E-3</v>
      </c>
      <c r="M249" s="60">
        <f t="shared" si="13"/>
        <v>66</v>
      </c>
      <c r="N249" s="42">
        <f t="shared" si="14"/>
        <v>2.3069778991142652E-3</v>
      </c>
      <c r="O249" s="21">
        <f t="shared" si="15"/>
        <v>0.13608247422680411</v>
      </c>
      <c r="P249" s="72"/>
      <c r="Q249" s="72"/>
    </row>
    <row r="250" spans="1:17">
      <c r="A250" s="82">
        <v>10</v>
      </c>
      <c r="B250" s="82" t="s">
        <v>244</v>
      </c>
      <c r="C250" s="25" t="s">
        <v>175</v>
      </c>
      <c r="D250" s="27" t="s">
        <v>82</v>
      </c>
      <c r="E250" s="26">
        <v>107</v>
      </c>
      <c r="F250" s="27">
        <v>6</v>
      </c>
      <c r="G250" s="38" t="s">
        <v>194</v>
      </c>
      <c r="H250" s="62" t="s">
        <v>62</v>
      </c>
      <c r="I250" s="29">
        <v>730</v>
      </c>
      <c r="J250" s="26">
        <v>67</v>
      </c>
      <c r="K250" s="20">
        <v>2.4421296296296296E-3</v>
      </c>
      <c r="L250" s="20">
        <f t="shared" si="12"/>
        <v>2.3189463342333642E-3</v>
      </c>
      <c r="M250" s="60">
        <f t="shared" si="13"/>
        <v>84</v>
      </c>
      <c r="N250" s="42">
        <f t="shared" si="14"/>
        <v>2.3602203864912827E-3</v>
      </c>
      <c r="O250" s="21">
        <f t="shared" si="15"/>
        <v>9.1780821917808217E-2</v>
      </c>
      <c r="P250" s="72"/>
      <c r="Q250" s="72"/>
    </row>
    <row r="251" spans="1:17">
      <c r="A251" s="82">
        <v>62</v>
      </c>
      <c r="B251" s="82"/>
      <c r="C251" s="25" t="s">
        <v>525</v>
      </c>
      <c r="D251" s="27" t="s">
        <v>183</v>
      </c>
      <c r="E251" s="26">
        <v>120</v>
      </c>
      <c r="F251" s="27">
        <v>7</v>
      </c>
      <c r="G251" s="25" t="s">
        <v>526</v>
      </c>
      <c r="H251" s="62" t="s">
        <v>60</v>
      </c>
      <c r="I251" s="26">
        <v>1010</v>
      </c>
      <c r="J251" s="26">
        <v>113</v>
      </c>
      <c r="K251" s="20">
        <v>4.0856481481481481E-3</v>
      </c>
      <c r="L251" s="20">
        <f t="shared" si="12"/>
        <v>2.6255516205806141E-3</v>
      </c>
      <c r="M251" s="60">
        <f t="shared" si="13"/>
        <v>149</v>
      </c>
      <c r="N251" s="42">
        <f t="shared" si="14"/>
        <v>2.580504893826403E-3</v>
      </c>
      <c r="O251" s="21">
        <f t="shared" si="15"/>
        <v>0.11188118811881188</v>
      </c>
      <c r="P251" s="89"/>
      <c r="Q251" s="89"/>
    </row>
    <row r="252" spans="1:17">
      <c r="A252" s="82">
        <v>62</v>
      </c>
      <c r="B252" s="82" t="s">
        <v>244</v>
      </c>
      <c r="C252" s="25" t="s">
        <v>182</v>
      </c>
      <c r="D252" s="27" t="s">
        <v>183</v>
      </c>
      <c r="E252" s="26">
        <v>180</v>
      </c>
      <c r="F252" s="27">
        <v>13</v>
      </c>
      <c r="G252" s="38" t="s">
        <v>198</v>
      </c>
      <c r="H252" s="62" t="s">
        <v>60</v>
      </c>
      <c r="I252" s="28">
        <v>660</v>
      </c>
      <c r="J252" s="26">
        <v>82</v>
      </c>
      <c r="K252" s="20">
        <v>2.627314814814815E-3</v>
      </c>
      <c r="L252" s="20">
        <f t="shared" si="12"/>
        <v>2.4861335457446675E-3</v>
      </c>
      <c r="M252" s="60">
        <f t="shared" si="13"/>
        <v>141</v>
      </c>
      <c r="N252" s="42">
        <f t="shared" si="14"/>
        <v>2.5459812589606196E-3</v>
      </c>
      <c r="O252" s="21">
        <f t="shared" si="15"/>
        <v>0.12424242424242424</v>
      </c>
      <c r="P252" s="72"/>
      <c r="Q252" s="72"/>
    </row>
    <row r="253" spans="1:17">
      <c r="A253" s="81">
        <v>53</v>
      </c>
      <c r="B253" s="81"/>
      <c r="C253" s="16" t="s">
        <v>53</v>
      </c>
      <c r="D253" s="18" t="s">
        <v>74</v>
      </c>
      <c r="E253" s="17">
        <v>40</v>
      </c>
      <c r="F253" s="18">
        <v>3</v>
      </c>
      <c r="G253" s="36" t="s">
        <v>124</v>
      </c>
      <c r="H253" s="41" t="s">
        <v>62</v>
      </c>
      <c r="I253" s="19">
        <v>740</v>
      </c>
      <c r="J253" s="19">
        <v>41</v>
      </c>
      <c r="K253" s="20">
        <v>2.2916666666666667E-3</v>
      </c>
      <c r="L253" s="20">
        <f t="shared" si="12"/>
        <v>2.4459299815536681E-3</v>
      </c>
      <c r="M253" s="60">
        <f t="shared" si="13"/>
        <v>127</v>
      </c>
      <c r="N253" s="42">
        <f t="shared" si="14"/>
        <v>2.4983532275622456E-3</v>
      </c>
      <c r="O253" s="21">
        <f t="shared" si="15"/>
        <v>5.5405405405405408E-2</v>
      </c>
      <c r="P253" s="72"/>
      <c r="Q253" s="72"/>
    </row>
    <row r="254" spans="1:17">
      <c r="A254" s="81">
        <v>54</v>
      </c>
      <c r="B254" s="81"/>
      <c r="C254" s="16" t="s">
        <v>54</v>
      </c>
      <c r="D254" s="18" t="s">
        <v>74</v>
      </c>
      <c r="E254" s="17">
        <v>90</v>
      </c>
      <c r="F254" s="18">
        <v>2</v>
      </c>
      <c r="G254" s="36" t="s">
        <v>158</v>
      </c>
      <c r="H254" s="41" t="s">
        <v>96</v>
      </c>
      <c r="I254" s="19">
        <v>420</v>
      </c>
      <c r="J254" s="17">
        <v>71</v>
      </c>
      <c r="K254" s="20">
        <v>1.8055555555555557E-3</v>
      </c>
      <c r="L254" s="20">
        <f t="shared" si="12"/>
        <v>2.360105104895292E-3</v>
      </c>
      <c r="M254" s="60">
        <f t="shared" si="13"/>
        <v>131</v>
      </c>
      <c r="N254" s="42">
        <f t="shared" si="14"/>
        <v>2.5163952672604909E-3</v>
      </c>
      <c r="O254" s="21">
        <f t="shared" si="15"/>
        <v>0.16904761904761906</v>
      </c>
      <c r="P254" s="72"/>
      <c r="Q254" s="72"/>
    </row>
    <row r="255" spans="1:17">
      <c r="A255" s="81">
        <v>117</v>
      </c>
      <c r="B255" s="81"/>
      <c r="C255" s="25" t="s">
        <v>410</v>
      </c>
      <c r="D255" s="27" t="s">
        <v>411</v>
      </c>
      <c r="E255" s="26">
        <v>9</v>
      </c>
      <c r="F255" s="27"/>
      <c r="G255" s="25" t="s">
        <v>409</v>
      </c>
      <c r="H255" s="62" t="s">
        <v>62</v>
      </c>
      <c r="I255" s="29">
        <v>1970</v>
      </c>
      <c r="J255" s="26">
        <v>88</v>
      </c>
      <c r="K255" s="20">
        <v>6.0879629629629643E-3</v>
      </c>
      <c r="L255" s="20">
        <f t="shared" si="12"/>
        <v>2.5449798640412896E-3</v>
      </c>
      <c r="M255" s="60">
        <f t="shared" si="13"/>
        <v>85</v>
      </c>
      <c r="N255" s="42">
        <f t="shared" si="14"/>
        <v>2.3607814681924025E-3</v>
      </c>
      <c r="O255" s="21">
        <f t="shared" si="15"/>
        <v>4.4670050761421318E-2</v>
      </c>
      <c r="P255" s="72"/>
      <c r="Q255" s="72"/>
    </row>
    <row r="256" spans="1:17">
      <c r="A256" s="81">
        <v>55</v>
      </c>
      <c r="B256" s="81"/>
      <c r="C256" s="16" t="s">
        <v>52</v>
      </c>
      <c r="D256" s="18" t="s">
        <v>68</v>
      </c>
      <c r="E256" s="17">
        <v>76</v>
      </c>
      <c r="F256" s="18">
        <v>14</v>
      </c>
      <c r="G256" s="36" t="s">
        <v>153</v>
      </c>
      <c r="H256" s="41" t="s">
        <v>59</v>
      </c>
      <c r="I256" s="19">
        <v>2130</v>
      </c>
      <c r="J256" s="17">
        <v>95</v>
      </c>
      <c r="K256" s="20">
        <v>6.3425925925925915E-3</v>
      </c>
      <c r="L256" s="20">
        <f t="shared" si="12"/>
        <v>2.4529291894632137E-3</v>
      </c>
      <c r="M256" s="60">
        <f t="shared" si="13"/>
        <v>54</v>
      </c>
      <c r="N256" s="42">
        <f t="shared" si="14"/>
        <v>2.2577175524399456E-3</v>
      </c>
      <c r="O256" s="21">
        <f t="shared" si="15"/>
        <v>4.4600938967136149E-2</v>
      </c>
      <c r="P256" s="72"/>
      <c r="Q256" s="72"/>
    </row>
    <row r="257" spans="1:17">
      <c r="A257" s="81">
        <v>129</v>
      </c>
      <c r="B257" s="81" t="s">
        <v>245</v>
      </c>
      <c r="C257" s="25" t="s">
        <v>396</v>
      </c>
      <c r="D257" s="27" t="s">
        <v>68</v>
      </c>
      <c r="E257" s="26">
        <v>35</v>
      </c>
      <c r="F257" s="27">
        <v>2</v>
      </c>
      <c r="G257" s="25" t="s">
        <v>397</v>
      </c>
      <c r="H257" s="62" t="s">
        <v>62</v>
      </c>
      <c r="I257" s="29">
        <v>350</v>
      </c>
      <c r="J257" s="26">
        <v>22</v>
      </c>
      <c r="K257" s="20">
        <v>1.0995370370370371E-3</v>
      </c>
      <c r="L257" s="20">
        <f t="shared" si="12"/>
        <v>2.4125305636829679E-3</v>
      </c>
      <c r="M257" s="60">
        <f t="shared" si="13"/>
        <v>175</v>
      </c>
      <c r="N257" s="42">
        <f t="shared" si="14"/>
        <v>2.6530100044786782E-3</v>
      </c>
      <c r="O257" s="21">
        <f t="shared" si="15"/>
        <v>6.2857142857142861E-2</v>
      </c>
      <c r="P257" s="110"/>
      <c r="Q257" s="110"/>
    </row>
    <row r="258" spans="1:17">
      <c r="A258" s="81">
        <v>87</v>
      </c>
      <c r="B258" s="81"/>
      <c r="C258" s="25" t="s">
        <v>276</v>
      </c>
      <c r="D258" s="27" t="s">
        <v>286</v>
      </c>
      <c r="E258" s="26">
        <v>35</v>
      </c>
      <c r="F258" s="27"/>
      <c r="G258" s="38" t="s">
        <v>287</v>
      </c>
      <c r="H258" s="62" t="s">
        <v>60</v>
      </c>
      <c r="I258" s="29">
        <v>2240</v>
      </c>
      <c r="J258" s="26">
        <v>200</v>
      </c>
      <c r="K258" s="20">
        <v>8.7037037037037031E-3</v>
      </c>
      <c r="L258" s="20">
        <f t="shared" si="12"/>
        <v>2.7162738476605168E-3</v>
      </c>
      <c r="M258" s="60">
        <f t="shared" si="13"/>
        <v>116</v>
      </c>
      <c r="N258" s="42">
        <f t="shared" si="14"/>
        <v>2.4721879499235134E-3</v>
      </c>
      <c r="O258" s="21">
        <f t="shared" si="15"/>
        <v>8.9285714285714288E-2</v>
      </c>
      <c r="P258" s="66"/>
      <c r="Q258" s="66"/>
    </row>
    <row r="259" spans="1:17">
      <c r="A259" s="90"/>
      <c r="B259" s="90"/>
      <c r="C259" s="91"/>
      <c r="D259" s="92"/>
      <c r="E259" s="93"/>
      <c r="F259" s="92"/>
      <c r="G259" s="94"/>
      <c r="H259" s="95"/>
      <c r="I259" s="96"/>
      <c r="J259" s="93"/>
      <c r="K259" s="97"/>
      <c r="L259" s="97"/>
      <c r="M259" s="98"/>
      <c r="N259" s="99"/>
      <c r="O259" s="100"/>
      <c r="P259" s="89"/>
      <c r="Q259" s="89"/>
    </row>
    <row r="260" spans="1:17">
      <c r="C260" s="11"/>
      <c r="O260" s="66"/>
      <c r="P260" s="66"/>
      <c r="Q260" s="66"/>
    </row>
    <row r="261" spans="1:17">
      <c r="A261" s="81"/>
      <c r="B261" s="81"/>
      <c r="C261" s="38" t="s">
        <v>356</v>
      </c>
      <c r="D261" s="27"/>
      <c r="E261" s="26">
        <v>114</v>
      </c>
      <c r="F261" s="27"/>
      <c r="G261" s="61"/>
      <c r="H261" s="62"/>
      <c r="I261" s="29">
        <v>850</v>
      </c>
      <c r="J261" s="28">
        <v>45</v>
      </c>
      <c r="K261" s="20">
        <v>1.8287037037037037E-3</v>
      </c>
      <c r="L261" s="20">
        <f t="shared" ref="L261:L269" si="16">K261/((I261+4.5*J261)/1000)*POWER(I261/(I261+J261*4.5),0.06)</f>
        <v>1.7153511943119857E-3</v>
      </c>
      <c r="M261" s="29"/>
      <c r="N261" s="42">
        <f t="shared" ref="N261:N268" si="17">POWER(1000/(I261+J261*4.5),1.08)*K261</f>
        <v>1.7303879081106885E-3</v>
      </c>
      <c r="O261" s="21">
        <f t="shared" ref="O261:O268" si="18">J261/I261</f>
        <v>5.2941176470588235E-2</v>
      </c>
      <c r="Q261" s="2"/>
    </row>
    <row r="262" spans="1:17">
      <c r="A262" s="81"/>
      <c r="B262" s="81"/>
      <c r="C262" s="38" t="s">
        <v>353</v>
      </c>
      <c r="D262" s="27"/>
      <c r="E262" s="26">
        <v>114</v>
      </c>
      <c r="F262" s="27"/>
      <c r="G262" s="61"/>
      <c r="H262" s="62"/>
      <c r="I262" s="29">
        <v>650</v>
      </c>
      <c r="J262" s="28">
        <v>57</v>
      </c>
      <c r="K262" s="20">
        <v>2.0370370370370373E-3</v>
      </c>
      <c r="L262" s="20">
        <f t="shared" si="16"/>
        <v>2.2027431014655734E-3</v>
      </c>
      <c r="M262" s="29"/>
      <c r="N262" s="42">
        <f t="shared" si="17"/>
        <v>2.2648617236682958E-3</v>
      </c>
      <c r="O262" s="21">
        <f t="shared" si="18"/>
        <v>8.7692307692307694E-2</v>
      </c>
      <c r="Q262" s="2"/>
    </row>
    <row r="263" spans="1:17">
      <c r="A263" s="81"/>
      <c r="B263" s="81"/>
      <c r="C263" s="38" t="s">
        <v>353</v>
      </c>
      <c r="D263" s="27"/>
      <c r="E263" s="26">
        <v>106</v>
      </c>
      <c r="F263" s="27"/>
      <c r="G263" s="61"/>
      <c r="H263" s="62"/>
      <c r="I263" s="29">
        <v>580</v>
      </c>
      <c r="J263" s="28">
        <v>50</v>
      </c>
      <c r="K263" s="20">
        <v>1.6435185185185183E-3</v>
      </c>
      <c r="L263" s="20">
        <f t="shared" si="16"/>
        <v>2.0018735817538473E-3</v>
      </c>
      <c r="M263" s="29"/>
      <c r="N263" s="42">
        <f t="shared" si="17"/>
        <v>2.0773757188017055E-3</v>
      </c>
      <c r="O263" s="21">
        <f t="shared" si="18"/>
        <v>8.6206896551724144E-2</v>
      </c>
      <c r="Q263" s="2"/>
    </row>
    <row r="264" spans="1:17">
      <c r="A264" s="81"/>
      <c r="B264" s="81"/>
      <c r="C264" s="38" t="s">
        <v>352</v>
      </c>
      <c r="D264" s="27"/>
      <c r="E264" s="26">
        <v>98</v>
      </c>
      <c r="F264" s="27"/>
      <c r="G264" s="61"/>
      <c r="H264" s="62"/>
      <c r="I264" s="29">
        <v>920</v>
      </c>
      <c r="J264" s="28">
        <v>41</v>
      </c>
      <c r="K264" s="20">
        <v>2.5115740740740741E-3</v>
      </c>
      <c r="L264" s="20">
        <f t="shared" si="16"/>
        <v>2.2491457392611481E-3</v>
      </c>
      <c r="M264" s="29"/>
      <c r="N264" s="42">
        <f t="shared" si="17"/>
        <v>2.2559372405465128E-3</v>
      </c>
      <c r="O264" s="21">
        <f t="shared" si="18"/>
        <v>4.4565217391304347E-2</v>
      </c>
      <c r="Q264" s="2"/>
    </row>
    <row r="265" spans="1:17">
      <c r="A265" s="81"/>
      <c r="B265" s="81"/>
      <c r="C265" s="38" t="s">
        <v>354</v>
      </c>
      <c r="D265" s="27"/>
      <c r="E265" s="26">
        <v>60</v>
      </c>
      <c r="F265" s="27"/>
      <c r="G265" s="61"/>
      <c r="H265" s="62"/>
      <c r="I265" s="29">
        <v>950</v>
      </c>
      <c r="J265" s="28">
        <v>47</v>
      </c>
      <c r="K265" s="20">
        <v>2.6967592592592594E-3</v>
      </c>
      <c r="L265" s="20">
        <f t="shared" si="16"/>
        <v>2.2939567625523314E-3</v>
      </c>
      <c r="M265" s="29"/>
      <c r="N265" s="42">
        <f t="shared" si="17"/>
        <v>2.2941479768611374E-3</v>
      </c>
      <c r="O265" s="21">
        <f t="shared" si="18"/>
        <v>4.9473684210526316E-2</v>
      </c>
      <c r="Q265" s="2"/>
    </row>
    <row r="266" spans="1:17">
      <c r="A266" s="81"/>
      <c r="B266" s="81"/>
      <c r="C266" s="38" t="s">
        <v>351</v>
      </c>
      <c r="D266" s="27"/>
      <c r="E266" s="26">
        <v>85</v>
      </c>
      <c r="F266" s="27"/>
      <c r="G266" s="61"/>
      <c r="H266" s="62"/>
      <c r="I266" s="29">
        <v>3000</v>
      </c>
      <c r="J266" s="28">
        <v>180</v>
      </c>
      <c r="K266" s="20">
        <v>1.0046296296296296E-2</v>
      </c>
      <c r="L266" s="20">
        <f t="shared" si="16"/>
        <v>2.5992783158835285E-3</v>
      </c>
      <c r="M266" s="29"/>
      <c r="N266" s="42">
        <f t="shared" si="17"/>
        <v>2.369228831349224E-3</v>
      </c>
      <c r="O266" s="21">
        <f t="shared" si="18"/>
        <v>0.06</v>
      </c>
      <c r="Q266" s="2"/>
    </row>
    <row r="267" spans="1:17">
      <c r="A267" s="81"/>
      <c r="B267" s="81"/>
      <c r="C267" s="38" t="s">
        <v>350</v>
      </c>
      <c r="D267" s="27"/>
      <c r="E267" s="26">
        <v>18</v>
      </c>
      <c r="F267" s="27"/>
      <c r="G267" s="61"/>
      <c r="H267" s="62"/>
      <c r="I267" s="29">
        <v>1620</v>
      </c>
      <c r="J267" s="28">
        <v>140</v>
      </c>
      <c r="K267" s="20">
        <v>5.7175925925925927E-3</v>
      </c>
      <c r="L267" s="20">
        <f t="shared" si="16"/>
        <v>2.491555915876856E-3</v>
      </c>
      <c r="M267" s="29"/>
      <c r="N267" s="42">
        <f t="shared" si="17"/>
        <v>2.381530165712045E-3</v>
      </c>
      <c r="O267" s="21">
        <f t="shared" si="18"/>
        <v>8.6419753086419748E-2</v>
      </c>
      <c r="Q267" s="2"/>
    </row>
    <row r="268" spans="1:17">
      <c r="A268" s="81"/>
      <c r="B268" s="81"/>
      <c r="C268" s="38" t="s">
        <v>358</v>
      </c>
      <c r="D268" s="27"/>
      <c r="E268" s="26">
        <v>108</v>
      </c>
      <c r="F268" s="27"/>
      <c r="G268" s="61"/>
      <c r="H268" s="62"/>
      <c r="I268" s="29">
        <v>500</v>
      </c>
      <c r="J268" s="28">
        <v>62</v>
      </c>
      <c r="K268" s="20">
        <v>1.7013888888888892E-3</v>
      </c>
      <c r="L268" s="20">
        <f t="shared" si="16"/>
        <v>2.1267286780756209E-3</v>
      </c>
      <c r="M268" s="29"/>
      <c r="N268" s="42">
        <f t="shared" si="17"/>
        <v>2.2281434001739831E-3</v>
      </c>
      <c r="O268" s="21">
        <f t="shared" si="18"/>
        <v>0.124</v>
      </c>
      <c r="Q268" s="2"/>
    </row>
    <row r="269" spans="1:17">
      <c r="A269" s="81"/>
      <c r="B269" s="81"/>
      <c r="C269" s="38" t="s">
        <v>355</v>
      </c>
      <c r="D269" s="27"/>
      <c r="E269" s="26">
        <v>18</v>
      </c>
      <c r="F269" s="27"/>
      <c r="G269" s="61"/>
      <c r="H269" s="62"/>
      <c r="I269" s="29">
        <v>1270</v>
      </c>
      <c r="J269" s="28">
        <v>136</v>
      </c>
      <c r="K269" s="20">
        <v>5.5671296296296302E-3</v>
      </c>
      <c r="L269" s="20">
        <f t="shared" si="16"/>
        <v>2.8891012415986506E-3</v>
      </c>
      <c r="M269" s="29"/>
      <c r="N269" s="42">
        <f t="shared" ref="N269" si="19">POWER(1000/(I269+J269*4.5),1.08)*K269</f>
        <v>2.8121737191715182E-3</v>
      </c>
      <c r="O269" s="21">
        <f t="shared" ref="O269" si="20">J269/I269</f>
        <v>0.10708661417322834</v>
      </c>
      <c r="Q269" s="2"/>
    </row>
    <row r="270" spans="1:17">
      <c r="C270" s="11"/>
    </row>
    <row r="271" spans="1:17">
      <c r="A271" s="81"/>
      <c r="B271" s="81"/>
      <c r="C271" s="38" t="s">
        <v>55</v>
      </c>
      <c r="D271" s="27"/>
      <c r="E271" s="26"/>
      <c r="F271" s="27"/>
      <c r="G271" s="61"/>
      <c r="H271" s="62"/>
      <c r="I271" s="29"/>
      <c r="J271" s="29"/>
      <c r="K271" s="29"/>
      <c r="L271" s="29"/>
      <c r="M271" s="29"/>
      <c r="N271" s="29"/>
      <c r="O271" s="29"/>
    </row>
    <row r="272" spans="1:17">
      <c r="A272" s="81"/>
      <c r="B272" s="81"/>
      <c r="C272" s="38" t="s">
        <v>55</v>
      </c>
      <c r="D272" s="27"/>
      <c r="E272" s="26"/>
      <c r="F272" s="27"/>
      <c r="G272" s="61"/>
      <c r="H272" s="62"/>
      <c r="I272" s="29"/>
      <c r="J272" s="29"/>
      <c r="K272" s="29"/>
      <c r="L272" s="29"/>
      <c r="M272" s="29"/>
      <c r="N272" s="29"/>
      <c r="O272" s="29"/>
    </row>
    <row r="273" spans="1:15">
      <c r="A273" s="81"/>
      <c r="B273" s="81"/>
      <c r="C273" s="38" t="s">
        <v>55</v>
      </c>
      <c r="D273" s="27"/>
      <c r="E273" s="26"/>
      <c r="F273" s="27"/>
      <c r="G273" s="61"/>
      <c r="H273" s="62"/>
      <c r="I273" s="29"/>
      <c r="J273" s="29"/>
      <c r="K273" s="29"/>
      <c r="L273" s="29"/>
      <c r="M273" s="29"/>
      <c r="N273" s="29"/>
      <c r="O273" s="29"/>
    </row>
    <row r="274" spans="1:15">
      <c r="A274" s="81"/>
      <c r="B274" s="81"/>
      <c r="C274" s="38" t="s">
        <v>55</v>
      </c>
      <c r="D274" s="27"/>
      <c r="E274" s="26"/>
      <c r="F274" s="27"/>
      <c r="G274" s="61"/>
      <c r="H274" s="62"/>
      <c r="I274" s="29"/>
      <c r="J274" s="29"/>
      <c r="K274" s="29"/>
      <c r="L274" s="29"/>
      <c r="M274" s="29"/>
      <c r="N274" s="29"/>
      <c r="O274" s="29"/>
    </row>
    <row r="275" spans="1:15">
      <c r="A275" s="81"/>
      <c r="B275" s="81"/>
      <c r="C275" s="38" t="s">
        <v>55</v>
      </c>
      <c r="D275" s="27"/>
      <c r="E275" s="26"/>
      <c r="F275" s="27"/>
      <c r="G275" s="61"/>
      <c r="H275" s="62"/>
      <c r="I275" s="29"/>
      <c r="J275" s="29"/>
      <c r="K275" s="29"/>
      <c r="L275" s="29"/>
      <c r="M275" s="29"/>
      <c r="N275" s="29"/>
      <c r="O275" s="29"/>
    </row>
    <row r="276" spans="1:15">
      <c r="A276" s="81"/>
      <c r="B276" s="81"/>
      <c r="C276" s="38" t="s">
        <v>55</v>
      </c>
      <c r="D276" s="27"/>
      <c r="E276" s="26"/>
      <c r="F276" s="27"/>
      <c r="G276" s="61"/>
      <c r="H276" s="62"/>
      <c r="I276" s="29"/>
      <c r="J276" s="29"/>
      <c r="K276" s="29"/>
      <c r="L276" s="29"/>
      <c r="M276" s="29"/>
      <c r="N276" s="29"/>
      <c r="O276" s="29"/>
    </row>
    <row r="277" spans="1:15">
      <c r="A277" s="81"/>
      <c r="B277" s="81"/>
      <c r="C277" s="38" t="s">
        <v>55</v>
      </c>
      <c r="D277" s="27"/>
      <c r="E277" s="26"/>
      <c r="F277" s="27"/>
      <c r="G277" s="61"/>
      <c r="H277" s="62"/>
      <c r="I277" s="29"/>
      <c r="J277" s="29"/>
      <c r="K277" s="29"/>
      <c r="L277" s="29"/>
      <c r="M277" s="29"/>
      <c r="N277" s="29"/>
      <c r="O277" s="29"/>
    </row>
    <row r="278" spans="1:15">
      <c r="A278" s="81"/>
      <c r="B278" s="81"/>
      <c r="C278" s="38" t="s">
        <v>55</v>
      </c>
      <c r="D278" s="27"/>
      <c r="E278" s="26"/>
      <c r="F278" s="27"/>
      <c r="G278" s="61"/>
      <c r="H278" s="62"/>
      <c r="I278" s="29"/>
      <c r="J278" s="29"/>
      <c r="K278" s="29"/>
      <c r="L278" s="29"/>
      <c r="M278" s="29"/>
      <c r="N278" s="29"/>
      <c r="O278" s="29"/>
    </row>
    <row r="279" spans="1:15">
      <c r="A279" s="81"/>
      <c r="B279" s="81"/>
      <c r="C279" s="38" t="s">
        <v>55</v>
      </c>
      <c r="D279" s="27"/>
      <c r="E279" s="26"/>
      <c r="F279" s="27"/>
      <c r="G279" s="61"/>
      <c r="H279" s="62"/>
      <c r="I279" s="29"/>
      <c r="J279" s="29"/>
      <c r="K279" s="29"/>
      <c r="L279" s="29"/>
      <c r="M279" s="29"/>
      <c r="N279" s="29"/>
      <c r="O279" s="29"/>
    </row>
    <row r="280" spans="1:15">
      <c r="A280" s="81"/>
      <c r="B280" s="81"/>
      <c r="C280" s="38" t="s">
        <v>55</v>
      </c>
      <c r="D280" s="27"/>
      <c r="E280" s="26"/>
      <c r="F280" s="27"/>
      <c r="G280" s="61"/>
      <c r="H280" s="62"/>
      <c r="I280" s="29"/>
      <c r="J280" s="29"/>
      <c r="K280" s="29"/>
      <c r="L280" s="29"/>
      <c r="M280" s="29"/>
      <c r="N280" s="29"/>
      <c r="O280" s="29"/>
    </row>
    <row r="281" spans="1:15">
      <c r="A281" s="81"/>
      <c r="B281" s="81"/>
      <c r="C281" s="38" t="s">
        <v>55</v>
      </c>
      <c r="D281" s="27"/>
      <c r="E281" s="26"/>
      <c r="F281" s="27"/>
      <c r="G281" s="61"/>
      <c r="H281" s="62"/>
      <c r="I281" s="29"/>
      <c r="J281" s="29"/>
      <c r="K281" s="29"/>
      <c r="L281" s="29"/>
      <c r="M281" s="29"/>
      <c r="N281" s="29"/>
      <c r="O281" s="29"/>
    </row>
  </sheetData>
  <sortState ref="A10:O258">
    <sortCondition ref="C10:C258"/>
  </sortState>
  <mergeCells count="6">
    <mergeCell ref="C7:O7"/>
    <mergeCell ref="C1:O1"/>
    <mergeCell ref="C6:O6"/>
    <mergeCell ref="C2:N2"/>
    <mergeCell ref="C4:O4"/>
    <mergeCell ref="C5:O5"/>
  </mergeCells>
  <conditionalFormatting sqref="O10:O131">
    <cfRule type="colorScale" priority="27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32">
    <cfRule type="colorScale" priority="26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33">
    <cfRule type="colorScale" priority="26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0:O133">
    <cfRule type="colorScale" priority="266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67">
      <colorScale>
        <cfvo type="min" val="0"/>
        <cfvo type="max" val="0"/>
        <color rgb="FFFFEF9C"/>
        <color rgb="FFFF7128"/>
      </colorScale>
    </cfRule>
  </conditionalFormatting>
  <conditionalFormatting sqref="O134">
    <cfRule type="colorScale" priority="26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34">
    <cfRule type="colorScale" priority="263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64">
      <colorScale>
        <cfvo type="min" val="0"/>
        <cfvo type="max" val="0"/>
        <color rgb="FFFFEF9C"/>
        <color rgb="FFFF7128"/>
      </colorScale>
    </cfRule>
  </conditionalFormatting>
  <conditionalFormatting sqref="O139:O159">
    <cfRule type="colorScale" priority="25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39:O159">
    <cfRule type="colorScale" priority="256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57">
      <colorScale>
        <cfvo type="min" val="0"/>
        <cfvo type="max" val="0"/>
        <color rgb="FFFFEF9C"/>
        <color rgb="FFFF7128"/>
      </colorScale>
    </cfRule>
  </conditionalFormatting>
  <conditionalFormatting sqref="O160">
    <cfRule type="colorScale" priority="25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60">
    <cfRule type="colorScale" priority="252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53">
      <colorScale>
        <cfvo type="min" val="0"/>
        <cfvo type="max" val="0"/>
        <color rgb="FFFFEF9C"/>
        <color rgb="FFFF7128"/>
      </colorScale>
    </cfRule>
  </conditionalFormatting>
  <conditionalFormatting sqref="O135:O138">
    <cfRule type="colorScale" priority="27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35:O138">
    <cfRule type="colorScale" priority="280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81">
      <colorScale>
        <cfvo type="min" val="0"/>
        <cfvo type="max" val="0"/>
        <color rgb="FFFFEF9C"/>
        <color rgb="FFFF7128"/>
      </colorScale>
    </cfRule>
  </conditionalFormatting>
  <conditionalFormatting sqref="O10:O138">
    <cfRule type="colorScale" priority="28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0:O160">
    <cfRule type="colorScale" priority="25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83:O184">
    <cfRule type="colorScale" priority="24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83:O184">
    <cfRule type="colorScale" priority="242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43">
      <colorScale>
        <cfvo type="min" val="0"/>
        <cfvo type="max" val="0"/>
        <color rgb="FFFFEF9C"/>
        <color rgb="FFFF7128"/>
      </colorScale>
    </cfRule>
  </conditionalFormatting>
  <conditionalFormatting sqref="O185:O199">
    <cfRule type="colorScale" priority="23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85:O199">
    <cfRule type="colorScale" priority="236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37">
      <colorScale>
        <cfvo type="min" val="0"/>
        <cfvo type="max" val="0"/>
        <color rgb="FFFFEF9C"/>
        <color rgb="FFFF7128"/>
      </colorScale>
    </cfRule>
  </conditionalFormatting>
  <conditionalFormatting sqref="O200">
    <cfRule type="colorScale" priority="23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00">
    <cfRule type="colorScale" priority="231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32">
      <colorScale>
        <cfvo type="min" val="0"/>
        <cfvo type="max" val="0"/>
        <color rgb="FFFFEF9C"/>
        <color rgb="FFFF7128"/>
      </colorScale>
    </cfRule>
  </conditionalFormatting>
  <conditionalFormatting sqref="O201:O203">
    <cfRule type="colorScale" priority="22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01:O203">
    <cfRule type="colorScale" priority="226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27">
      <colorScale>
        <cfvo type="min" val="0"/>
        <cfvo type="max" val="0"/>
        <color rgb="FFFFEF9C"/>
        <color rgb="FFFF7128"/>
      </colorScale>
    </cfRule>
  </conditionalFormatting>
  <conditionalFormatting sqref="O205">
    <cfRule type="colorScale" priority="22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05">
    <cfRule type="colorScale" priority="221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22">
      <colorScale>
        <cfvo type="min" val="0"/>
        <cfvo type="max" val="0"/>
        <color rgb="FFFFEF9C"/>
        <color rgb="FFFF7128"/>
      </colorScale>
    </cfRule>
  </conditionalFormatting>
  <conditionalFormatting sqref="O204">
    <cfRule type="colorScale" priority="21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04">
    <cfRule type="colorScale" priority="216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17">
      <colorScale>
        <cfvo type="min" val="0"/>
        <cfvo type="max" val="0"/>
        <color rgb="FFFFEF9C"/>
        <color rgb="FFFF7128"/>
      </colorScale>
    </cfRule>
  </conditionalFormatting>
  <conditionalFormatting sqref="O206:O207">
    <cfRule type="colorScale" priority="21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06:O207">
    <cfRule type="colorScale" priority="210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11">
      <colorScale>
        <cfvo type="min" val="0"/>
        <cfvo type="max" val="0"/>
        <color rgb="FFFFEF9C"/>
        <color rgb="FFFF7128"/>
      </colorScale>
    </cfRule>
  </conditionalFormatting>
  <conditionalFormatting sqref="O209">
    <cfRule type="colorScale" priority="20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09">
    <cfRule type="colorScale" priority="204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05">
      <colorScale>
        <cfvo type="min" val="0"/>
        <cfvo type="max" val="0"/>
        <color rgb="FFFFEF9C"/>
        <color rgb="FFFF7128"/>
      </colorScale>
    </cfRule>
  </conditionalFormatting>
  <conditionalFormatting sqref="O208">
    <cfRule type="colorScale" priority="20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08">
    <cfRule type="colorScale" priority="199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00">
      <colorScale>
        <cfvo type="min" val="0"/>
        <cfvo type="max" val="0"/>
        <color rgb="FFFFEF9C"/>
        <color rgb="FFFF7128"/>
      </colorScale>
    </cfRule>
  </conditionalFormatting>
  <conditionalFormatting sqref="O210">
    <cfRule type="colorScale" priority="19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0">
    <cfRule type="colorScale" priority="193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94">
      <colorScale>
        <cfvo type="min" val="0"/>
        <cfvo type="max" val="0"/>
        <color rgb="FFFFEF9C"/>
        <color rgb="FFFF7128"/>
      </colorScale>
    </cfRule>
  </conditionalFormatting>
  <conditionalFormatting sqref="O211">
    <cfRule type="colorScale" priority="18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1">
    <cfRule type="colorScale" priority="184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85">
      <colorScale>
        <cfvo type="min" val="0"/>
        <cfvo type="max" val="0"/>
        <color rgb="FFFFEF9C"/>
        <color rgb="FFFF7128"/>
      </colorScale>
    </cfRule>
  </conditionalFormatting>
  <conditionalFormatting sqref="O213">
    <cfRule type="colorScale" priority="18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3">
    <cfRule type="colorScale" priority="178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79">
      <colorScale>
        <cfvo type="min" val="0"/>
        <cfvo type="max" val="0"/>
        <color rgb="FFFFEF9C"/>
        <color rgb="FFFF7128"/>
      </colorScale>
    </cfRule>
  </conditionalFormatting>
  <conditionalFormatting sqref="O212">
    <cfRule type="colorScale" priority="17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2">
    <cfRule type="colorScale" priority="172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73">
      <colorScale>
        <cfvo type="min" val="0"/>
        <cfvo type="max" val="0"/>
        <color rgb="FFFFEF9C"/>
        <color rgb="FFFF7128"/>
      </colorScale>
    </cfRule>
  </conditionalFormatting>
  <conditionalFormatting sqref="O225:O227">
    <cfRule type="colorScale" priority="16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25:O227">
    <cfRule type="colorScale" priority="161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62">
      <colorScale>
        <cfvo type="min" val="0"/>
        <cfvo type="max" val="0"/>
        <color rgb="FFFFEF9C"/>
        <color rgb="FFFF7128"/>
      </colorScale>
    </cfRule>
  </conditionalFormatting>
  <conditionalFormatting sqref="O214">
    <cfRule type="colorScale" priority="15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4">
    <cfRule type="colorScale" priority="151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52">
      <colorScale>
        <cfvo type="min" val="0"/>
        <cfvo type="max" val="0"/>
        <color rgb="FFFFEF9C"/>
        <color rgb="FFFF7128"/>
      </colorScale>
    </cfRule>
  </conditionalFormatting>
  <conditionalFormatting sqref="O215">
    <cfRule type="colorScale" priority="14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5">
    <cfRule type="colorScale" priority="141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42">
      <colorScale>
        <cfvo type="min" val="0"/>
        <cfvo type="max" val="0"/>
        <color rgb="FFFFEF9C"/>
        <color rgb="FFFF7128"/>
      </colorScale>
    </cfRule>
  </conditionalFormatting>
  <conditionalFormatting sqref="O217:O224">
    <cfRule type="colorScale" priority="13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7:O224">
    <cfRule type="colorScale" priority="131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32">
      <colorScale>
        <cfvo type="min" val="0"/>
        <cfvo type="max" val="0"/>
        <color rgb="FFFFEF9C"/>
        <color rgb="FFFF7128"/>
      </colorScale>
    </cfRule>
  </conditionalFormatting>
  <conditionalFormatting sqref="O217:O227 O10:O215">
    <cfRule type="colorScale" priority="12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6">
    <cfRule type="colorScale" priority="12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6">
    <cfRule type="colorScale" priority="118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119">
      <colorScale>
        <cfvo type="min" val="0"/>
        <cfvo type="max" val="0"/>
        <color rgb="FFFFEF9C"/>
        <color rgb="FFFF7128"/>
      </colorScale>
    </cfRule>
  </conditionalFormatting>
  <conditionalFormatting sqref="O269">
    <cfRule type="colorScale" priority="9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69">
    <cfRule type="colorScale" priority="88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89">
      <colorScale>
        <cfvo type="min" val="0"/>
        <cfvo type="max" val="0"/>
        <color rgb="FFFFEF9C"/>
        <color rgb="FFFF7128"/>
      </colorScale>
    </cfRule>
  </conditionalFormatting>
  <conditionalFormatting sqref="N269">
    <cfRule type="top10" dxfId="13" priority="86" percent="1" bottom="1" rank="20"/>
    <cfRule type="top10" dxfId="12" priority="87" percent="1" rank="20"/>
  </conditionalFormatting>
  <conditionalFormatting sqref="N269">
    <cfRule type="top10" dxfId="11" priority="82" percent="1" bottom="1" rank="20"/>
    <cfRule type="top10" dxfId="10" priority="83" percent="1" rank="20"/>
    <cfRule type="top10" dxfId="9" priority="84" percent="1" bottom="1" rank="20"/>
    <cfRule type="top10" dxfId="8" priority="85" percent="1" rank="20"/>
  </conditionalFormatting>
  <conditionalFormatting sqref="O81:O82">
    <cfRule type="colorScale" priority="8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81:O82">
    <cfRule type="colorScale" priority="78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79">
      <colorScale>
        <cfvo type="min" val="0"/>
        <cfvo type="max" val="0"/>
        <color rgb="FFFFEF9C"/>
        <color rgb="FFFF7128"/>
      </colorScale>
    </cfRule>
  </conditionalFormatting>
  <conditionalFormatting sqref="O258:O259">
    <cfRule type="colorScale" priority="7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58:O259">
    <cfRule type="colorScale" priority="67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68">
      <colorScale>
        <cfvo type="min" val="0"/>
        <cfvo type="max" val="0"/>
        <color rgb="FFFFEF9C"/>
        <color rgb="FFFF7128"/>
      </colorScale>
    </cfRule>
  </conditionalFormatting>
  <conditionalFormatting sqref="O261:O269 O228:O233">
    <cfRule type="colorScale" priority="57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34:O257">
    <cfRule type="colorScale" priority="6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34:O257">
    <cfRule type="colorScale" priority="58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59">
      <colorScale>
        <cfvo type="min" val="0"/>
        <cfvo type="max" val="0"/>
        <color rgb="FFFFEF9C"/>
        <color rgb="FFFF7128"/>
      </colorScale>
    </cfRule>
  </conditionalFormatting>
  <conditionalFormatting sqref="O234:O259">
    <cfRule type="colorScale" priority="5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77">
    <cfRule type="colorScale" priority="4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77">
    <cfRule type="colorScale" priority="47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48">
      <colorScale>
        <cfvo type="min" val="0"/>
        <cfvo type="max" val="0"/>
        <color rgb="FFFFEF9C"/>
        <color rgb="FFFF7128"/>
      </colorScale>
    </cfRule>
  </conditionalFormatting>
  <conditionalFormatting sqref="O184">
    <cfRule type="colorScale" priority="4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84">
    <cfRule type="colorScale" priority="43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44">
      <colorScale>
        <cfvo type="min" val="0"/>
        <cfvo type="max" val="0"/>
        <color rgb="FFFFEF9C"/>
        <color rgb="FFFF7128"/>
      </colorScale>
    </cfRule>
  </conditionalFormatting>
  <conditionalFormatting sqref="O218:O224">
    <cfRule type="colorScale" priority="2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18:O224">
    <cfRule type="colorScale" priority="24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5">
      <colorScale>
        <cfvo type="min" val="0"/>
        <cfvo type="max" val="0"/>
        <color rgb="FFFFEF9C"/>
        <color rgb="FFFF7128"/>
      </colorScale>
    </cfRule>
  </conditionalFormatting>
  <conditionalFormatting sqref="O161:O182">
    <cfRule type="colorScale" priority="61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61:O182">
    <cfRule type="colorScale" priority="613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614">
      <colorScale>
        <cfvo type="min" val="0"/>
        <cfvo type="max" val="0"/>
        <color rgb="FFFFEF9C"/>
        <color rgb="FFFF7128"/>
      </colorScale>
    </cfRule>
  </conditionalFormatting>
  <conditionalFormatting sqref="O10:O182">
    <cfRule type="colorScale" priority="61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0:O184">
    <cfRule type="colorScale" priority="61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0:O199">
    <cfRule type="colorScale" priority="62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0:O210">
    <cfRule type="colorScale" priority="62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0:O213">
    <cfRule type="colorScale" priority="62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0:O227">
    <cfRule type="colorScale" priority="62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10:O259">
    <cfRule type="colorScale" priority="63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N10:N259">
    <cfRule type="top10" dxfId="7" priority="640" percent="1" bottom="1" rank="10"/>
    <cfRule type="top10" dxfId="6" priority="641" percent="1" rank="10"/>
  </conditionalFormatting>
  <conditionalFormatting sqref="O10:O258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3">
      <colorScale>
        <cfvo type="min" val="0"/>
        <cfvo type="max" val="0"/>
        <color rgb="FF92D050"/>
        <color rgb="FFC00000"/>
      </colorScale>
    </cfRule>
    <cfRule type="colorScale" priority="4">
      <colorScale>
        <cfvo type="min" val="0"/>
        <cfvo type="max" val="0"/>
        <color rgb="FF92D050"/>
        <color rgb="FFC00000"/>
      </colorScale>
    </cfRule>
    <cfRule type="colorScale" priority="5">
      <colorScale>
        <cfvo type="min" val="0"/>
        <cfvo type="max" val="0"/>
        <color rgb="FFFFEF9C"/>
        <color rgb="FFFF7128"/>
      </colorScale>
    </cfRule>
  </conditionalFormatting>
  <conditionalFormatting sqref="O261:O268 O228:O233">
    <cfRule type="colorScale" priority="72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O261:O268 O228:O233">
    <cfRule type="colorScale" priority="729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730">
      <colorScale>
        <cfvo type="min" val="0"/>
        <cfvo type="max" val="0"/>
        <color rgb="FFFFEF9C"/>
        <color rgb="FFFF7128"/>
      </colorScale>
    </cfRule>
  </conditionalFormatting>
  <conditionalFormatting sqref="N261:N268">
    <cfRule type="top10" dxfId="5" priority="735" percent="1" bottom="1" rank="20"/>
    <cfRule type="top10" dxfId="4" priority="736" percent="1" rank="20"/>
  </conditionalFormatting>
  <conditionalFormatting sqref="N261:N268">
    <cfRule type="top10" dxfId="3" priority="739" percent="1" bottom="1" rank="20"/>
    <cfRule type="top10" dxfId="2" priority="740" percent="1" rank="20"/>
    <cfRule type="top10" dxfId="1" priority="741" percent="1" bottom="1" rank="20"/>
    <cfRule type="top10" dxfId="0" priority="742" percent="1" rank="20"/>
  </conditionalFormatting>
  <conditionalFormatting sqref="O261:O269">
    <cfRule type="colorScale" priority="77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C87" r:id="rId1"/>
    <hyperlink ref="C169" r:id="rId2"/>
    <hyperlink ref="C176" r:id="rId3"/>
    <hyperlink ref="C62" r:id="rId4" display="Charger can see you"/>
    <hyperlink ref="C157" r:id="rId5"/>
    <hyperlink ref="C250" r:id="rId6"/>
    <hyperlink ref="C49" r:id="rId7"/>
    <hyperlink ref="G47" r:id="rId8"/>
    <hyperlink ref="C47" r:id="rId9"/>
    <hyperlink ref="G182" r:id="rId10"/>
    <hyperlink ref="C182" r:id="rId11"/>
    <hyperlink ref="G73" r:id="rId12"/>
    <hyperlink ref="G164" r:id="rId13"/>
    <hyperlink ref="G186" r:id="rId14"/>
    <hyperlink ref="G203" r:id="rId15"/>
    <hyperlink ref="G215" r:id="rId16"/>
    <hyperlink ref="G216" r:id="rId17"/>
    <hyperlink ref="G233" r:id="rId18"/>
    <hyperlink ref="G228" r:id="rId19"/>
    <hyperlink ref="G254" r:id="rId20"/>
    <hyperlink ref="G128" r:id="rId21"/>
    <hyperlink ref="G26" r:id="rId22"/>
    <hyperlink ref="G212" r:id="rId23"/>
    <hyperlink ref="G118" r:id="rId24"/>
    <hyperlink ref="G256" r:id="rId25"/>
    <hyperlink ref="G43" r:id="rId26"/>
    <hyperlink ref="G50" r:id="rId27"/>
    <hyperlink ref="G240" r:id="rId28"/>
    <hyperlink ref="G165" r:id="rId29"/>
    <hyperlink ref="G166" r:id="rId30"/>
    <hyperlink ref="G52" r:id="rId31"/>
    <hyperlink ref="G111" r:id="rId32"/>
    <hyperlink ref="G95" r:id="rId33"/>
    <hyperlink ref="G153" r:id="rId34"/>
    <hyperlink ref="G154" r:id="rId35"/>
    <hyperlink ref="G238" r:id="rId36"/>
    <hyperlink ref="G86" r:id="rId37"/>
    <hyperlink ref="G237" r:id="rId38"/>
    <hyperlink ref="G225" r:id="rId39"/>
    <hyperlink ref="C136" r:id="rId40"/>
    <hyperlink ref="G136" r:id="rId41"/>
    <hyperlink ref="G138" r:id="rId42"/>
    <hyperlink ref="C138" r:id="rId43" display="Mysliva teénem"/>
    <hyperlink ref="G213" r:id="rId44"/>
    <hyperlink ref="G241" r:id="rId45"/>
    <hyperlink ref="G232" r:id="rId46"/>
    <hyperlink ref="G121" r:id="rId47"/>
    <hyperlink ref="G96" r:id="rId48"/>
    <hyperlink ref="G98" r:id="rId49"/>
    <hyperlink ref="G97" r:id="rId50"/>
    <hyperlink ref="G253" r:id="rId51"/>
    <hyperlink ref="G155" r:id="rId52"/>
    <hyperlink ref="G178" r:id="rId53"/>
    <hyperlink ref="G179" r:id="rId54"/>
    <hyperlink ref="G112" r:id="rId55"/>
    <hyperlink ref="G17" r:id="rId56"/>
    <hyperlink ref="G19" r:id="rId57"/>
    <hyperlink ref="G20" r:id="rId58"/>
    <hyperlink ref="G33" r:id="rId59"/>
    <hyperlink ref="G32" r:id="rId60"/>
    <hyperlink ref="G30" r:id="rId61"/>
    <hyperlink ref="G31" r:id="rId62"/>
    <hyperlink ref="C31" r:id="rId63" tooltip="Čebínka po zelené" display="https://www.strava.com/segments/14091802"/>
    <hyperlink ref="C164" r:id="rId64" tooltip="Od Rakovce k Teyschlove" display="https://www.strava.com/segments/9220508"/>
    <hyperlink ref="C32" r:id="rId65" display="https://www.strava.com/segments/16795159"/>
    <hyperlink ref="C33" r:id="rId66" display="https://www.strava.com/segments/16722223"/>
    <hyperlink ref="C63" r:id="rId67" display="https://www.strava.com/segments/16508542"/>
    <hyperlink ref="C65" r:id="rId68" display="https://www.strava.com/segments/16516388"/>
    <hyperlink ref="C43" r:id="rId69" display="https://www.strava.com/segments/15579577"/>
    <hyperlink ref="G158" r:id="rId70"/>
    <hyperlink ref="G221" r:id="rId71"/>
    <hyperlink ref="G63" r:id="rId72"/>
    <hyperlink ref="G168" r:id="rId73"/>
    <hyperlink ref="G171" r:id="rId74"/>
    <hyperlink ref="G65" r:id="rId75"/>
    <hyperlink ref="G11" r:id="rId76"/>
    <hyperlink ref="C254" r:id="rId77" display="https://www.strava.com/segments/16463579"/>
    <hyperlink ref="C253" r:id="rId78" display="https://www.strava.com/segments/16987392"/>
    <hyperlink ref="C256" r:id="rId79" display="https://www.strava.com/segments/16512761"/>
    <hyperlink ref="C241" r:id="rId80" display="https://www.strava.com/segments/16791999"/>
    <hyperlink ref="C240" r:id="rId81" display="https://www.strava.com/segments/16487119"/>
    <hyperlink ref="C238" r:id="rId82" display="https://www.strava.com/segments/16711267"/>
    <hyperlink ref="C237" r:id="rId83" display="https://www.strava.com/segments/16680534"/>
    <hyperlink ref="C233" r:id="rId84" display="https://www.strava.com/segments/16957960"/>
    <hyperlink ref="C232" r:id="rId85" display="https://www.strava.com/segments/16637966"/>
    <hyperlink ref="C229" r:id="rId86" display="https://www.strava.com/segments/17096635"/>
    <hyperlink ref="C228" r:id="rId87" display="https://www.strava.com/segments/16505125"/>
    <hyperlink ref="C225" r:id="rId88" display="https://www.strava.com/segments/16524569"/>
    <hyperlink ref="C215" r:id="rId89" display="https://www.strava.com/segments/16400164"/>
    <hyperlink ref="C221" r:id="rId90" display="https://www.strava.com/segments/16456788"/>
    <hyperlink ref="C213" r:id="rId91" display="https://www.strava.com/segments/16783877"/>
    <hyperlink ref="C203" r:id="rId92" display="https://www.strava.com/segments/16646399"/>
    <hyperlink ref="C218" r:id="rId93" display="https://www.strava.com/segments/17073504"/>
    <hyperlink ref="C216" r:id="rId94" display="https://www.strava.com/segments/16728438"/>
    <hyperlink ref="C186" r:id="rId95" display="https://www.strava.com/segments/16663068"/>
    <hyperlink ref="C179" r:id="rId96" display="https://www.strava.com/segments/16576573"/>
    <hyperlink ref="C178" r:id="rId97" display="https://www.strava.com/segments/16915610"/>
    <hyperlink ref="C171" r:id="rId98" display="https://www.strava.com/segments/17000414"/>
    <hyperlink ref="C168" r:id="rId99" display="https://www.strava.com/segments/17000453"/>
    <hyperlink ref="C166" r:id="rId100" display="https://www.strava.com/segments/15891059"/>
    <hyperlink ref="C165" r:id="rId101" display="https://www.strava.com/segments/15602635"/>
    <hyperlink ref="C158" r:id="rId102" display="https://www.strava.com/segments/16646338"/>
    <hyperlink ref="C155" r:id="rId103" display="https://www.strava.com/segments/16935836"/>
    <hyperlink ref="C154" r:id="rId104" display="https://www.strava.com/segments/16128589"/>
    <hyperlink ref="C153" r:id="rId105" display="https://www.strava.com/segments/16133299"/>
    <hyperlink ref="C128" r:id="rId106" display="https://www.strava.com/segments/16505105"/>
    <hyperlink ref="C121" r:id="rId107" display="https://www.strava.com/segments/16632478"/>
    <hyperlink ref="C118" r:id="rId108" display="https://www.strava.com/segments/17105951"/>
    <hyperlink ref="C112" r:id="rId109" display="https://www.strava.com/segments/16653996"/>
    <hyperlink ref="C114" r:id="rId110" display="https://www.strava.com/segments/17057207"/>
    <hyperlink ref="C111" r:id="rId111" display="https://www.strava.com/segments/16663096"/>
    <hyperlink ref="C98" r:id="rId112" display="https://www.strava.com/segments/16987318"/>
    <hyperlink ref="C97" r:id="rId113" display="https://www.strava.com/segments/14756940"/>
    <hyperlink ref="C96" r:id="rId114" display="https://www.strava.com/segments/16560619"/>
    <hyperlink ref="C95" r:id="rId115" display="https://www.strava.com/segments/16542943"/>
    <hyperlink ref="C88" r:id="rId116" display="https://www.strava.com/segments/16256468"/>
    <hyperlink ref="C86" r:id="rId117" display="https://www.strava.com/segments/16299468"/>
    <hyperlink ref="C73" r:id="rId118" display="https://www.strava.com/segments/16552579"/>
    <hyperlink ref="C52" r:id="rId119" display="https://www.strava.com/segments/16415618"/>
    <hyperlink ref="C50" r:id="rId120" display="https://www.strava.com/segments/16445250"/>
    <hyperlink ref="C30" r:id="rId121" display="https://www.strava.com/segments/16795135"/>
    <hyperlink ref="C26" r:id="rId122" display="https://www.strava.com/segments/16155963"/>
    <hyperlink ref="C212" r:id="rId123" display="https://www.strava.com/segments/16213201"/>
    <hyperlink ref="C20" r:id="rId124" display="https://www.strava.com/segments/16516045"/>
    <hyperlink ref="C19" r:id="rId125" display="https://www.strava.com/segments/16703915"/>
    <hyperlink ref="C17" r:id="rId126" display="https://www.strava.com/segments/16690962"/>
    <hyperlink ref="C11" r:id="rId127" display="https://www.strava.com/segments/16560724"/>
    <hyperlink ref="C252" r:id="rId128"/>
    <hyperlink ref="C209" r:id="rId129"/>
    <hyperlink ref="C214" r:id="rId130"/>
    <hyperlink ref="C34" r:id="rId131"/>
    <hyperlink ref="C35" r:id="rId132"/>
    <hyperlink ref="C91" r:id="rId133"/>
    <hyperlink ref="G34" r:id="rId134"/>
    <hyperlink ref="G35" r:id="rId135"/>
    <hyperlink ref="G62" r:id="rId136"/>
    <hyperlink ref="G250" r:id="rId137"/>
    <hyperlink ref="G169" r:id="rId138"/>
    <hyperlink ref="G214" r:id="rId139"/>
    <hyperlink ref="G157" r:id="rId140"/>
    <hyperlink ref="G252" r:id="rId141"/>
    <hyperlink ref="G176" r:id="rId142"/>
    <hyperlink ref="G209" r:id="rId143"/>
    <hyperlink ref="G49" r:id="rId144"/>
    <hyperlink ref="G91" r:id="rId145"/>
    <hyperlink ref="G87" r:id="rId146"/>
    <hyperlink ref="C109" r:id="rId147"/>
    <hyperlink ref="C183" r:id="rId148"/>
    <hyperlink ref="C195" r:id="rId149"/>
    <hyperlink ref="C134" r:id="rId150"/>
    <hyperlink ref="C80" r:id="rId151"/>
    <hyperlink ref="C70" r:id="rId152"/>
    <hyperlink ref="C224" r:id="rId153"/>
    <hyperlink ref="C12" r:id="rId154"/>
    <hyperlink ref="C99" r:id="rId155"/>
    <hyperlink ref="C21" r:id="rId156"/>
    <hyperlink ref="G12" r:id="rId157"/>
    <hyperlink ref="G21" r:id="rId158"/>
    <hyperlink ref="G99" r:id="rId159"/>
    <hyperlink ref="G70" r:id="rId160"/>
    <hyperlink ref="G224" r:id="rId161"/>
    <hyperlink ref="G80" r:id="rId162"/>
    <hyperlink ref="G195" r:id="rId163"/>
    <hyperlink ref="G109" r:id="rId164"/>
    <hyperlink ref="G134" r:id="rId165"/>
    <hyperlink ref="G183" r:id="rId166"/>
    <hyperlink ref="G177" r:id="rId167"/>
    <hyperlink ref="C177" r:id="rId168"/>
    <hyperlink ref="C119" r:id="rId169"/>
    <hyperlink ref="C141" r:id="rId170"/>
    <hyperlink ref="C42" r:id="rId171"/>
    <hyperlink ref="C54" r:id="rId172"/>
    <hyperlink ref="C78" r:id="rId173"/>
    <hyperlink ref="C226" r:id="rId174" display="Trnovka climb"/>
    <hyperlink ref="C161" r:id="rId175"/>
    <hyperlink ref="C160" r:id="rId176"/>
    <hyperlink ref="G160" r:id="rId177"/>
    <hyperlink ref="G226" r:id="rId178"/>
    <hyperlink ref="G78" r:id="rId179"/>
    <hyperlink ref="G54" r:id="rId180"/>
    <hyperlink ref="G119" r:id="rId181"/>
    <hyperlink ref="G141" r:id="rId182"/>
    <hyperlink ref="G42" r:id="rId183"/>
    <hyperlink ref="C191" r:id="rId184" display="https://www.strava.com/segments/16574813"/>
    <hyperlink ref="C115" r:id="rId185" display="Křížová cesta (Chudčice)"/>
    <hyperlink ref="C117" r:id="rId186"/>
    <hyperlink ref="C116" r:id="rId187"/>
    <hyperlink ref="C210" r:id="rId188" display="stoupák v oboře"/>
    <hyperlink ref="C227" r:id="rId189" display="Trnovka od obory climb"/>
    <hyperlink ref="C41" r:id="rId190"/>
    <hyperlink ref="C220" r:id="rId191"/>
    <hyperlink ref="G191" r:id="rId192"/>
    <hyperlink ref="G115" r:id="rId193"/>
    <hyperlink ref="G116" r:id="rId194"/>
    <hyperlink ref="G117" r:id="rId195"/>
    <hyperlink ref="G210" r:id="rId196"/>
    <hyperlink ref="G227" r:id="rId197"/>
    <hyperlink ref="G41" r:id="rId198"/>
    <hyperlink ref="C267" r:id="rId199"/>
    <hyperlink ref="C266" r:id="rId200"/>
    <hyperlink ref="C264" r:id="rId201"/>
    <hyperlink ref="C262" r:id="rId202"/>
    <hyperlink ref="C263" r:id="rId203"/>
    <hyperlink ref="C265" r:id="rId204"/>
    <hyperlink ref="C269" r:id="rId205"/>
    <hyperlink ref="C261" r:id="rId206"/>
    <hyperlink ref="C45" r:id="rId207"/>
    <hyperlink ref="C268" r:id="rId208"/>
    <hyperlink ref="C89" r:id="rId209"/>
    <hyperlink ref="C200" r:id="rId210"/>
    <hyperlink ref="C125" r:id="rId211"/>
    <hyperlink ref="G89" r:id="rId212"/>
    <hyperlink ref="C163" r:id="rId213"/>
    <hyperlink ref="C58" r:id="rId214"/>
    <hyperlink ref="C92" r:id="rId215" display="Kadlecův mlýn up"/>
    <hyperlink ref="C258" r:id="rId216"/>
    <hyperlink ref="G258" r:id="rId217"/>
    <hyperlink ref="G92" r:id="rId218"/>
    <hyperlink ref="G58" r:id="rId219"/>
    <hyperlink ref="C219" r:id="rId220"/>
    <hyperlink ref="G219" r:id="rId221"/>
    <hyperlink ref="C59" r:id="rId222"/>
    <hyperlink ref="G59" r:id="rId223"/>
    <hyperlink ref="C162" r:id="rId224"/>
    <hyperlink ref="G163" r:id="rId225"/>
    <hyperlink ref="G229" r:id="rId226"/>
    <hyperlink ref="G200" r:id="rId227"/>
    <hyperlink ref="G114" r:id="rId228"/>
    <hyperlink ref="G126" r:id="rId229"/>
    <hyperlink ref="G88" r:id="rId230"/>
    <hyperlink ref="G161" r:id="rId231"/>
    <hyperlink ref="G125" r:id="rId232"/>
    <hyperlink ref="G220" r:id="rId233"/>
    <hyperlink ref="G162" r:id="rId234"/>
    <hyperlink ref="C74" r:id="rId235"/>
    <hyperlink ref="C144" r:id="rId236"/>
    <hyperlink ref="G74" r:id="rId237"/>
    <hyperlink ref="G144" r:id="rId238"/>
    <hyperlink ref="C132" r:id="rId239"/>
    <hyperlink ref="G132" r:id="rId240"/>
    <hyperlink ref="C122" r:id="rId241"/>
    <hyperlink ref="G122" r:id="rId242"/>
    <hyperlink ref="C184" r:id="rId243"/>
    <hyperlink ref="C77" r:id="rId244"/>
    <hyperlink ref="G77" r:id="rId245"/>
    <hyperlink ref="C151" r:id="rId246"/>
    <hyperlink ref="G151" r:id="rId247"/>
    <hyperlink ref="C105" r:id="rId248"/>
    <hyperlink ref="G105" r:id="rId249"/>
    <hyperlink ref="C2:N2" r:id="rId250" display="xlsx verze"/>
    <hyperlink ref="C235" r:id="rId251"/>
    <hyperlink ref="G235" r:id="rId252"/>
    <hyperlink ref="C194" r:id="rId253"/>
    <hyperlink ref="G194" r:id="rId254"/>
    <hyperlink ref="C205" r:id="rId255"/>
    <hyperlink ref="G205" r:id="rId256"/>
    <hyperlink ref="C133" r:id="rId257"/>
    <hyperlink ref="G133" r:id="rId258"/>
    <hyperlink ref="C123" r:id="rId259"/>
    <hyperlink ref="G123" r:id="rId260"/>
    <hyperlink ref="C137" r:id="rId261"/>
    <hyperlink ref="G137" r:id="rId262"/>
    <hyperlink ref="C149" r:id="rId263"/>
    <hyperlink ref="G149" r:id="rId264"/>
    <hyperlink ref="C126" r:id="rId265"/>
    <hyperlink ref="C127" r:id="rId266"/>
    <hyperlink ref="G127" r:id="rId267"/>
    <hyperlink ref="C271" r:id="rId268"/>
    <hyperlink ref="C272" r:id="rId269"/>
    <hyperlink ref="C273" r:id="rId270"/>
    <hyperlink ref="C274" r:id="rId271"/>
    <hyperlink ref="C275" r:id="rId272"/>
    <hyperlink ref="C276" r:id="rId273"/>
    <hyperlink ref="C277" r:id="rId274"/>
    <hyperlink ref="C278" r:id="rId275"/>
    <hyperlink ref="C279" r:id="rId276"/>
    <hyperlink ref="C280" r:id="rId277"/>
    <hyperlink ref="C281" r:id="rId278"/>
    <hyperlink ref="G45" r:id="rId279"/>
    <hyperlink ref="C93" r:id="rId280"/>
    <hyperlink ref="G93" r:id="rId281"/>
    <hyperlink ref="C148" r:id="rId282"/>
    <hyperlink ref="G148" r:id="rId283"/>
    <hyperlink ref="C170" r:id="rId284"/>
    <hyperlink ref="C10" r:id="rId285"/>
    <hyperlink ref="C40" r:id="rId286"/>
    <hyperlink ref="C15" r:id="rId287"/>
    <hyperlink ref="G40" r:id="rId288"/>
    <hyperlink ref="G10" r:id="rId289"/>
    <hyperlink ref="G15" r:id="rId290"/>
    <hyperlink ref="G170" r:id="rId291"/>
    <hyperlink ref="C196" r:id="rId292"/>
    <hyperlink ref="C90" r:id="rId293"/>
    <hyperlink ref="G90" r:id="rId294"/>
    <hyperlink ref="C38" r:id="rId295"/>
    <hyperlink ref="G38" r:id="rId296"/>
    <hyperlink ref="C204" r:id="rId297"/>
    <hyperlink ref="G204" r:id="rId298"/>
    <hyperlink ref="C208" r:id="rId299"/>
    <hyperlink ref="G208" r:id="rId300"/>
    <hyperlink ref="C39" r:id="rId301"/>
    <hyperlink ref="G39" r:id="rId302"/>
    <hyperlink ref="C201" r:id="rId303"/>
    <hyperlink ref="G201" r:id="rId304"/>
    <hyperlink ref="C217" r:id="rId305"/>
    <hyperlink ref="G217" r:id="rId306"/>
    <hyperlink ref="G239" r:id="rId307"/>
    <hyperlink ref="C239" r:id="rId308" display="https://www.strava.com/segments/16671415"/>
    <hyperlink ref="C257" r:id="rId309"/>
    <hyperlink ref="G257" r:id="rId310"/>
    <hyperlink ref="C94" r:id="rId311"/>
    <hyperlink ref="G94" r:id="rId312"/>
    <hyperlink ref="C44" r:id="rId313"/>
    <hyperlink ref="G44" r:id="rId314"/>
    <hyperlink ref="C28" r:id="rId315"/>
    <hyperlink ref="G28" r:id="rId316"/>
    <hyperlink ref="G57" r:id="rId317"/>
    <hyperlink ref="C57" r:id="rId318"/>
    <hyperlink ref="G75" r:id="rId319"/>
    <hyperlink ref="C75" r:id="rId320"/>
    <hyperlink ref="G255" r:id="rId321"/>
    <hyperlink ref="C255" r:id="rId322"/>
    <hyperlink ref="C67" r:id="rId323"/>
    <hyperlink ref="G67" r:id="rId324"/>
    <hyperlink ref="C83" r:id="rId325"/>
    <hyperlink ref="G83" r:id="rId326"/>
    <hyperlink ref="C135" r:id="rId327"/>
    <hyperlink ref="G135" r:id="rId328"/>
    <hyperlink ref="C223" r:id="rId329" display="TEC stoupání ve 3.kole"/>
    <hyperlink ref="G223" r:id="rId330"/>
    <hyperlink ref="C211" r:id="rId331"/>
    <hyperlink ref="G211" r:id="rId332"/>
    <hyperlink ref="C124" r:id="rId333"/>
    <hyperlink ref="G124" r:id="rId334"/>
    <hyperlink ref="C222" r:id="rId335"/>
    <hyperlink ref="G222" r:id="rId336"/>
    <hyperlink ref="C189" r:id="rId337"/>
    <hyperlink ref="G189" r:id="rId338"/>
    <hyperlink ref="C188" r:id="rId339"/>
    <hyperlink ref="G188" r:id="rId340"/>
    <hyperlink ref="C140" r:id="rId341"/>
    <hyperlink ref="G140" r:id="rId342"/>
    <hyperlink ref="C29" r:id="rId343"/>
    <hyperlink ref="G29" r:id="rId344"/>
    <hyperlink ref="C139" r:id="rId345"/>
    <hyperlink ref="G139" r:id="rId346"/>
    <hyperlink ref="C185" r:id="rId347"/>
    <hyperlink ref="G185" r:id="rId348"/>
    <hyperlink ref="C197" r:id="rId349"/>
    <hyperlink ref="G197" r:id="rId350"/>
    <hyperlink ref="C198" r:id="rId351"/>
    <hyperlink ref="G198" r:id="rId352"/>
    <hyperlink ref="C249" r:id="rId353"/>
    <hyperlink ref="G249" r:id="rId354"/>
    <hyperlink ref="C190" r:id="rId355"/>
    <hyperlink ref="G190" r:id="rId356"/>
    <hyperlink ref="C143" r:id="rId357"/>
    <hyperlink ref="G143" r:id="rId358"/>
    <hyperlink ref="C242" r:id="rId359"/>
    <hyperlink ref="G242" r:id="rId360"/>
    <hyperlink ref="C13" r:id="rId361"/>
    <hyperlink ref="G13" r:id="rId362"/>
    <hyperlink ref="C244" r:id="rId363"/>
    <hyperlink ref="G244" r:id="rId364"/>
    <hyperlink ref="G184" r:id="rId365"/>
    <hyperlink ref="C14" r:id="rId366"/>
    <hyperlink ref="G14" r:id="rId367"/>
    <hyperlink ref="C142" r:id="rId368"/>
    <hyperlink ref="G142" r:id="rId369"/>
    <hyperlink ref="C106" r:id="rId370"/>
    <hyperlink ref="G106" r:id="rId371"/>
    <hyperlink ref="G248" r:id="rId372"/>
    <hyperlink ref="C248" r:id="rId373"/>
    <hyperlink ref="C159" r:id="rId374"/>
    <hyperlink ref="G159" r:id="rId375"/>
    <hyperlink ref="C37" r:id="rId376"/>
    <hyperlink ref="G37" r:id="rId377"/>
    <hyperlink ref="C103" r:id="rId378"/>
    <hyperlink ref="G103" r:id="rId379"/>
    <hyperlink ref="C69" r:id="rId380"/>
    <hyperlink ref="G69" r:id="rId381"/>
    <hyperlink ref="C152" r:id="rId382"/>
    <hyperlink ref="G152" r:id="rId383"/>
    <hyperlink ref="C66" r:id="rId384"/>
    <hyperlink ref="G66" r:id="rId385"/>
    <hyperlink ref="C207" r:id="rId386"/>
    <hyperlink ref="G207" r:id="rId387"/>
    <hyperlink ref="C174" r:id="rId388"/>
    <hyperlink ref="G174" r:id="rId389"/>
    <hyperlink ref="C172" r:id="rId390"/>
    <hyperlink ref="G172" r:id="rId391"/>
    <hyperlink ref="C234" r:id="rId392"/>
    <hyperlink ref="G234" r:id="rId393"/>
    <hyperlink ref="C145" r:id="rId394"/>
    <hyperlink ref="G145" r:id="rId395"/>
    <hyperlink ref="C173" r:id="rId396"/>
    <hyperlink ref="G173" r:id="rId397"/>
    <hyperlink ref="C48" r:id="rId398"/>
    <hyperlink ref="C84" r:id="rId399"/>
    <hyperlink ref="G84" r:id="rId400"/>
    <hyperlink ref="C51" r:id="rId401"/>
    <hyperlink ref="G51" r:id="rId402"/>
    <hyperlink ref="C110" r:id="rId403"/>
    <hyperlink ref="G110" r:id="rId404"/>
    <hyperlink ref="C130" r:id="rId405"/>
    <hyperlink ref="G130" r:id="rId406"/>
    <hyperlink ref="C243" r:id="rId407"/>
    <hyperlink ref="G243" r:id="rId408"/>
    <hyperlink ref="C181" r:id="rId409"/>
    <hyperlink ref="G181" r:id="rId410"/>
    <hyperlink ref="C156" r:id="rId411"/>
    <hyperlink ref="G156" r:id="rId412"/>
    <hyperlink ref="C230" r:id="rId413" display="U vodárny climb"/>
    <hyperlink ref="G230" r:id="rId414"/>
    <hyperlink ref="C251" r:id="rId415"/>
    <hyperlink ref="G251" r:id="rId416"/>
    <hyperlink ref="C245" r:id="rId417"/>
    <hyperlink ref="G245" r:id="rId418"/>
    <hyperlink ref="C147" r:id="rId419"/>
    <hyperlink ref="G147" r:id="rId420"/>
    <hyperlink ref="C23" r:id="rId421"/>
    <hyperlink ref="G23" r:id="rId422"/>
    <hyperlink ref="C18" r:id="rId423"/>
    <hyperlink ref="G18" r:id="rId424"/>
    <hyperlink ref="C108" r:id="rId425"/>
    <hyperlink ref="G108" r:id="rId426"/>
    <hyperlink ref="C193" r:id="rId427"/>
    <hyperlink ref="G193" r:id="rId428"/>
    <hyperlink ref="C150" r:id="rId429"/>
    <hyperlink ref="G150" r:id="rId430"/>
    <hyperlink ref="C79" r:id="rId431"/>
    <hyperlink ref="G79" r:id="rId432"/>
    <hyperlink ref="C199" r:id="rId433" display="Segment Potocká-Jírovcova"/>
    <hyperlink ref="G199" r:id="rId434"/>
    <hyperlink ref="C231" r:id="rId435"/>
    <hyperlink ref="G231" r:id="rId436"/>
    <hyperlink ref="C22" r:id="rId437"/>
    <hyperlink ref="G22" r:id="rId438"/>
    <hyperlink ref="C247" r:id="rId439"/>
    <hyperlink ref="G247" r:id="rId440"/>
    <hyperlink ref="G218" r:id="rId441"/>
    <hyperlink ref="G68" r:id="rId442"/>
    <hyperlink ref="C100" r:id="rId443"/>
    <hyperlink ref="G100" r:id="rId444"/>
    <hyperlink ref="C72" r:id="rId445"/>
    <hyperlink ref="G72" r:id="rId446"/>
    <hyperlink ref="C129" r:id="rId447"/>
    <hyperlink ref="G129" r:id="rId448"/>
    <hyperlink ref="C180" r:id="rId449"/>
    <hyperlink ref="G180" r:id="rId450"/>
    <hyperlink ref="C246" r:id="rId451"/>
    <hyperlink ref="C36" r:id="rId452"/>
    <hyperlink ref="G36" r:id="rId453"/>
    <hyperlink ref="C27" r:id="rId454"/>
    <hyperlink ref="G27" r:id="rId455"/>
    <hyperlink ref="C202" r:id="rId456"/>
    <hyperlink ref="G202" r:id="rId457"/>
    <hyperlink ref="C102" r:id="rId458"/>
    <hyperlink ref="C206" r:id="rId459"/>
    <hyperlink ref="G206" r:id="rId460"/>
    <hyperlink ref="C46" r:id="rId461"/>
    <hyperlink ref="G46" r:id="rId462"/>
    <hyperlink ref="C71" r:id="rId463"/>
    <hyperlink ref="G71" r:id="rId464"/>
    <hyperlink ref="C113" r:id="rId465"/>
    <hyperlink ref="G113" r:id="rId466"/>
    <hyperlink ref="C187" r:id="rId467"/>
    <hyperlink ref="G187" r:id="rId468"/>
    <hyperlink ref="C131" r:id="rId469"/>
    <hyperlink ref="G131" r:id="rId470"/>
    <hyperlink ref="C81" r:id="rId471"/>
    <hyperlink ref="G81" r:id="rId472"/>
    <hyperlink ref="C82" r:id="rId473"/>
    <hyperlink ref="G82" r:id="rId474"/>
    <hyperlink ref="C175" r:id="rId475"/>
    <hyperlink ref="G175" r:id="rId476"/>
    <hyperlink ref="C236" r:id="rId477"/>
    <hyperlink ref="G236" r:id="rId478"/>
    <hyperlink ref="C146" r:id="rId479"/>
    <hyperlink ref="G146" r:id="rId480"/>
    <hyperlink ref="C76" r:id="rId481"/>
    <hyperlink ref="G76" r:id="rId482"/>
    <hyperlink ref="C56" r:id="rId483"/>
    <hyperlink ref="G56" r:id="rId484"/>
    <hyperlink ref="C55" r:id="rId485"/>
    <hyperlink ref="G55" r:id="rId486"/>
    <hyperlink ref="C53" r:id="rId487"/>
    <hyperlink ref="G53" r:id="rId488"/>
    <hyperlink ref="C101" r:id="rId489"/>
    <hyperlink ref="G101" r:id="rId490"/>
    <hyperlink ref="C25" r:id="rId491"/>
    <hyperlink ref="G25" r:id="rId492"/>
    <hyperlink ref="C120" r:id="rId493"/>
    <hyperlink ref="G120" r:id="rId494"/>
    <hyperlink ref="C167" r:id="rId495"/>
    <hyperlink ref="G167" r:id="rId496"/>
    <hyperlink ref="C61" r:id="rId497"/>
    <hyperlink ref="G61" r:id="rId498"/>
    <hyperlink ref="C60" r:id="rId499"/>
    <hyperlink ref="G60" r:id="rId500"/>
    <hyperlink ref="C107" r:id="rId501"/>
    <hyperlink ref="G107" r:id="rId502"/>
    <hyperlink ref="G85" r:id="rId503"/>
    <hyperlink ref="C85" r:id="rId504"/>
    <hyperlink ref="C16" r:id="rId505"/>
    <hyperlink ref="G16" r:id="rId506"/>
    <hyperlink ref="C24" r:id="rId507"/>
    <hyperlink ref="G24" r:id="rId508"/>
    <hyperlink ref="C64" r:id="rId509"/>
    <hyperlink ref="G64" r:id="rId510"/>
    <hyperlink ref="C104" r:id="rId511"/>
    <hyperlink ref="G104" r:id="rId512"/>
    <hyperlink ref="C68" r:id="rId513"/>
  </hyperlinks>
  <pageMargins left="0.7" right="0.7" top="0.78740157499999996" bottom="0.78740157499999996" header="0.3" footer="0.3"/>
  <pageSetup paperSize="9" orientation="portrait" horizontalDpi="0" verticalDpi="0" r:id="rId514"/>
  <webPublishItems count="1">
    <webPublishItem id="17907" divId="segmenty-Brno_17907" sourceType="sheet" destinationFile="C:\Users\Zalman\Documents\segmenty-Brno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:B24"/>
  <sheetViews>
    <sheetView workbookViewId="0">
      <selection activeCell="A25" sqref="A25"/>
    </sheetView>
  </sheetViews>
  <sheetFormatPr defaultRowHeight="15"/>
  <cols>
    <col min="1" max="1" width="40.5703125" style="113" bestFit="1" customWidth="1"/>
    <col min="2" max="2" width="50.7109375" style="113" customWidth="1"/>
  </cols>
  <sheetData>
    <row r="1" spans="1:2">
      <c r="A1" s="113" t="s">
        <v>669</v>
      </c>
      <c r="B1" s="113" t="s">
        <v>668</v>
      </c>
    </row>
    <row r="2" spans="1:2">
      <c r="A2" s="113" t="s">
        <v>656</v>
      </c>
      <c r="B2" s="113" t="s">
        <v>658</v>
      </c>
    </row>
    <row r="3" spans="1:2">
      <c r="A3" s="113" t="s">
        <v>643</v>
      </c>
      <c r="B3" s="113" t="s">
        <v>642</v>
      </c>
    </row>
    <row r="4" spans="1:2">
      <c r="A4" s="113" t="s">
        <v>645</v>
      </c>
      <c r="B4" s="113" t="s">
        <v>644</v>
      </c>
    </row>
    <row r="5" spans="1:2">
      <c r="A5" s="113" t="s">
        <v>639</v>
      </c>
      <c r="B5" s="113" t="s">
        <v>646</v>
      </c>
    </row>
    <row r="6" spans="1:2">
      <c r="A6" s="113" t="s">
        <v>641</v>
      </c>
      <c r="B6" s="113" t="s">
        <v>647</v>
      </c>
    </row>
    <row r="7" spans="1:2">
      <c r="A7" s="113" t="s">
        <v>569</v>
      </c>
    </row>
    <row r="8" spans="1:2">
      <c r="A8" s="113" t="s">
        <v>666</v>
      </c>
      <c r="B8" s="113" t="s">
        <v>667</v>
      </c>
    </row>
    <row r="9" spans="1:2">
      <c r="A9" s="113" t="s">
        <v>571</v>
      </c>
      <c r="B9" s="113" t="s">
        <v>655</v>
      </c>
    </row>
    <row r="10" spans="1:2">
      <c r="A10" s="113" t="s">
        <v>636</v>
      </c>
      <c r="B10" s="113" t="s">
        <v>648</v>
      </c>
    </row>
    <row r="11" spans="1:2">
      <c r="A11" s="113" t="s">
        <v>637</v>
      </c>
      <c r="B11" s="113" t="s">
        <v>649</v>
      </c>
    </row>
    <row r="12" spans="1:2">
      <c r="A12" s="113" t="s">
        <v>635</v>
      </c>
      <c r="B12" s="113" t="s">
        <v>650</v>
      </c>
    </row>
    <row r="13" spans="1:2">
      <c r="A13" s="113" t="s">
        <v>664</v>
      </c>
      <c r="B13" s="113" t="s">
        <v>665</v>
      </c>
    </row>
    <row r="14" spans="1:2">
      <c r="A14" s="114" t="s">
        <v>652</v>
      </c>
      <c r="B14" s="113" t="s">
        <v>651</v>
      </c>
    </row>
    <row r="15" spans="1:2">
      <c r="A15" s="114" t="s">
        <v>657</v>
      </c>
      <c r="B15" s="113" t="s">
        <v>659</v>
      </c>
    </row>
    <row r="16" spans="1:2">
      <c r="A16" s="115" t="s">
        <v>660</v>
      </c>
      <c r="B16" s="113" t="s">
        <v>661</v>
      </c>
    </row>
    <row r="17" spans="1:2">
      <c r="A17" s="113" t="s">
        <v>570</v>
      </c>
    </row>
    <row r="18" spans="1:2">
      <c r="A18" s="116" t="s">
        <v>640</v>
      </c>
      <c r="B18" s="113" t="s">
        <v>654</v>
      </c>
    </row>
    <row r="19" spans="1:2">
      <c r="A19" s="116" t="s">
        <v>638</v>
      </c>
      <c r="B19" s="113" t="s">
        <v>653</v>
      </c>
    </row>
    <row r="20" spans="1:2">
      <c r="A20" s="116" t="s">
        <v>662</v>
      </c>
      <c r="B20" s="113" t="s">
        <v>663</v>
      </c>
    </row>
    <row r="21" spans="1:2">
      <c r="A21" s="117" t="s">
        <v>670</v>
      </c>
    </row>
    <row r="22" spans="1:2">
      <c r="A22" s="118" t="s">
        <v>671</v>
      </c>
    </row>
    <row r="23" spans="1:2">
      <c r="A23" s="119" t="s">
        <v>672</v>
      </c>
    </row>
    <row r="24" spans="1:2">
      <c r="A24" s="120" t="s">
        <v>675</v>
      </c>
      <c r="B24" s="121" t="s">
        <v>674</v>
      </c>
    </row>
  </sheetData>
  <sortState ref="A1:B20">
    <sortCondition ref="A1"/>
  </sortState>
  <hyperlinks>
    <hyperlink ref="B24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segmenty</vt:lpstr>
      <vt:lpstr>nezařazeno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Segmenty do kopců</dc:title>
  <dc:creator>Uživatel systému Windows</dc:creator>
  <cp:keywords>Segmenty do kopců</cp:keywords>
  <cp:lastModifiedBy>Uživatel systému Windows</cp:lastModifiedBy>
  <dcterms:created xsi:type="dcterms:W3CDTF">2018-03-03T15:30:49Z</dcterms:created>
  <dcterms:modified xsi:type="dcterms:W3CDTF">2019-10-18T05:19:39Z</dcterms:modified>
</cp:coreProperties>
</file>