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355" windowHeight="79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<sst xmlns="http://schemas.openxmlformats.org/spreadsheetml/2006/main" count="13" uniqueCount="11">
  <si>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tempo na km</t>
  </si>
  <si>
    <t>km</t>
  </si>
  <si>
    <t>čas suma</t>
  </si>
  <si>
    <t>čas kola</t>
  </si>
  <si>
    <t>plán</t>
  </si>
  <si>
    <t>skutečnost</t>
  </si>
  <si>
    <t>km/h</t>
  </si>
  <si>
    <t>tep</t>
  </si>
  <si>
    <t>tempo</t>
  </si>
  <si>
    <t>kolo</t>
  </si>
  <si>
    <t>délka 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</si>
</sst>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0.000"/>
    <numFmt numFmtId="166" formatCode="mm:ss.0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33" borderId="13" xfId="0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33" borderId="17" xfId="0" applyFill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2" fontId="0" fillId="0" borderId="0" xfId="0" applyNumberFormat="1" applyAlignment="1">
      <alignment/>
    </xf>
    <xf numFmtId="166" fontId="0" fillId="33" borderId="27" xfId="0" applyNumberFormat="1" applyFill="1" applyBorder="1" applyAlignment="1">
      <alignment horizontal="center"/>
    </xf>
    <xf numFmtId="166" fontId="0" fillId="33" borderId="28" xfId="0" applyNumberFormat="1" applyFill="1" applyBorder="1" applyAlignment="1">
      <alignment horizontal="center"/>
    </xf>
    <xf numFmtId="166" fontId="0" fillId="33" borderId="29" xfId="0" applyNumberForma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8.00390625" style="1" bestFit="1" customWidth="1"/>
    <col min="2" max="2" width="6.57421875" style="1" bestFit="1" customWidth="1"/>
    <col min="3" max="3" width="8.8515625" style="1" bestFit="1" customWidth="1"/>
    <col min="4" max="4" width="5.7109375" style="1" bestFit="1" customWidth="1"/>
    <col min="5" max="5" width="12.57421875" style="1" bestFit="1" customWidth="1"/>
    <col min="6" max="7" width="7.8515625" style="1" bestFit="1" customWidth="1"/>
    <col min="8" max="10" width="8.7109375" style="1" customWidth="1"/>
  </cols>
  <sheetData>
    <row r="1" spans="1:10" ht="16.5" thickBot="1" thickTop="1">
      <c r="A1" s="12" t="s">
        <v>10</v>
      </c>
      <c r="B1" s="13">
        <v>400</v>
      </c>
      <c r="C1" s="29" t="s">
        <v>4</v>
      </c>
      <c r="D1" s="30"/>
      <c r="E1" s="30"/>
      <c r="F1" s="31"/>
      <c r="G1" s="32" t="s">
        <v>5</v>
      </c>
      <c r="H1" s="30"/>
      <c r="I1" s="30"/>
      <c r="J1" s="31"/>
    </row>
    <row r="2" spans="1:10" ht="16.5" thickBot="1" thickTop="1">
      <c r="A2" s="12" t="s">
        <v>9</v>
      </c>
      <c r="B2" s="25" t="s">
        <v>1</v>
      </c>
      <c r="C2" s="12" t="s">
        <v>2</v>
      </c>
      <c r="D2" s="26" t="s">
        <v>6</v>
      </c>
      <c r="E2" s="26" t="s">
        <v>0</v>
      </c>
      <c r="F2" s="27" t="s">
        <v>3</v>
      </c>
      <c r="G2" s="28" t="s">
        <v>3</v>
      </c>
      <c r="H2" s="26" t="s">
        <v>7</v>
      </c>
      <c r="I2" s="26" t="s">
        <v>6</v>
      </c>
      <c r="J2" s="27" t="s">
        <v>8</v>
      </c>
    </row>
    <row r="3" spans="1:10" ht="15.75" thickTop="1">
      <c r="A3" s="18">
        <v>1</v>
      </c>
      <c r="B3" s="19">
        <f>B1/1000</f>
        <v>0.4</v>
      </c>
      <c r="C3" s="20">
        <f>F3</f>
        <v>0.002777777777777778</v>
      </c>
      <c r="D3" s="21">
        <v>6</v>
      </c>
      <c r="E3" s="22">
        <f>1/24/D3</f>
        <v>0.006944444444444444</v>
      </c>
      <c r="F3" s="23">
        <f>E3*$B$1/1000</f>
        <v>0.002777777777777778</v>
      </c>
      <c r="G3" s="34"/>
      <c r="H3" s="24"/>
      <c r="I3" s="21">
        <f>IF(G3&gt;0,$B$1/1000/24/G3,"")</f>
      </c>
      <c r="J3" s="23">
        <f>IF(G3&gt;0,G3/($B$1/1000),"")</f>
      </c>
    </row>
    <row r="4" spans="1:12" ht="15">
      <c r="A4" s="2">
        <f>A3+1</f>
        <v>2</v>
      </c>
      <c r="B4" s="14">
        <f>B3+$B$3</f>
        <v>0.8</v>
      </c>
      <c r="C4" s="16">
        <f>C3+F4</f>
        <v>0.005228758169934641</v>
      </c>
      <c r="D4" s="6">
        <f>$D$3+(C3*60*4.8)</f>
        <v>6.8</v>
      </c>
      <c r="E4" s="3">
        <f>1/24/D4</f>
        <v>0.006127450980392157</v>
      </c>
      <c r="F4" s="9">
        <f aca="true" t="shared" si="0" ref="F4:F37">E4*$B$1/1000</f>
        <v>0.0024509803921568627</v>
      </c>
      <c r="G4" s="35"/>
      <c r="H4" s="8"/>
      <c r="I4" s="6">
        <f aca="true" t="shared" si="1" ref="I4:I37">IF(G4&gt;0,$B$1/1000/24/G4,"")</f>
      </c>
      <c r="J4" s="9">
        <f aca="true" t="shared" si="2" ref="J4:J37">IF(G4&gt;0,G4/($B$1/1000),"")</f>
      </c>
      <c r="L4" s="33"/>
    </row>
    <row r="5" spans="1:10" ht="15">
      <c r="A5" s="2">
        <f aca="true" t="shared" si="3" ref="A5:A15">A4+1</f>
        <v>3</v>
      </c>
      <c r="B5" s="14">
        <f aca="true" t="shared" si="4" ref="B5:B23">B4+$B$3</f>
        <v>1.2000000000000002</v>
      </c>
      <c r="C5" s="16">
        <f aca="true" t="shared" si="5" ref="C5:C23">C4+F5</f>
        <v>0.0074492388386911725</v>
      </c>
      <c r="D5" s="6">
        <f aca="true" t="shared" si="6" ref="D5:D42">$D$3+(C4*60*4.8)</f>
        <v>7.5058823529411764</v>
      </c>
      <c r="E5" s="3">
        <f aca="true" t="shared" si="7" ref="E5:E37">1/24/D5</f>
        <v>0.005551201671891327</v>
      </c>
      <c r="F5" s="9">
        <f t="shared" si="0"/>
        <v>0.002220480668756531</v>
      </c>
      <c r="G5" s="35"/>
      <c r="H5" s="8"/>
      <c r="I5" s="6">
        <f t="shared" si="1"/>
      </c>
      <c r="J5" s="9">
        <f t="shared" si="2"/>
      </c>
    </row>
    <row r="6" spans="1:10" ht="15">
      <c r="A6" s="2">
        <f t="shared" si="3"/>
        <v>4</v>
      </c>
      <c r="B6" s="14">
        <f t="shared" si="4"/>
        <v>1.6</v>
      </c>
      <c r="C6" s="16">
        <f t="shared" si="5"/>
        <v>0.009495388319664209</v>
      </c>
      <c r="D6" s="6">
        <f t="shared" si="6"/>
        <v>8.145380785543058</v>
      </c>
      <c r="E6" s="3">
        <f t="shared" si="7"/>
        <v>0.00511537370243259</v>
      </c>
      <c r="F6" s="9">
        <f t="shared" si="0"/>
        <v>0.002046149480973036</v>
      </c>
      <c r="G6" s="35"/>
      <c r="H6" s="8"/>
      <c r="I6" s="6">
        <f t="shared" si="1"/>
      </c>
      <c r="J6" s="9">
        <f t="shared" si="2"/>
      </c>
    </row>
    <row r="7" spans="1:10" ht="15">
      <c r="A7" s="2">
        <f t="shared" si="3"/>
        <v>5</v>
      </c>
      <c r="B7" s="14">
        <f t="shared" si="4"/>
        <v>2</v>
      </c>
      <c r="C7" s="16">
        <f t="shared" si="5"/>
        <v>0.011403492823127538</v>
      </c>
      <c r="D7" s="6">
        <f t="shared" si="6"/>
        <v>8.734671836063292</v>
      </c>
      <c r="E7" s="3">
        <f t="shared" si="7"/>
        <v>0.004770261258658321</v>
      </c>
      <c r="F7" s="9">
        <f t="shared" si="0"/>
        <v>0.0019081045034633284</v>
      </c>
      <c r="G7" s="35"/>
      <c r="H7" s="8"/>
      <c r="I7" s="6">
        <f t="shared" si="1"/>
      </c>
      <c r="J7" s="9">
        <f t="shared" si="2"/>
      </c>
    </row>
    <row r="8" spans="1:10" ht="15">
      <c r="A8" s="2">
        <f t="shared" si="3"/>
        <v>6</v>
      </c>
      <c r="B8" s="14">
        <f t="shared" si="4"/>
        <v>2.4</v>
      </c>
      <c r="C8" s="16">
        <f t="shared" si="5"/>
        <v>0.013198656220711952</v>
      </c>
      <c r="D8" s="6">
        <f t="shared" si="6"/>
        <v>9.284205933060731</v>
      </c>
      <c r="E8" s="3">
        <f t="shared" si="7"/>
        <v>0.004487908493961032</v>
      </c>
      <c r="F8" s="9">
        <f t="shared" si="0"/>
        <v>0.001795163397584413</v>
      </c>
      <c r="G8" s="35"/>
      <c r="H8" s="8"/>
      <c r="I8" s="6">
        <f t="shared" si="1"/>
      </c>
      <c r="J8" s="9">
        <f t="shared" si="2"/>
      </c>
    </row>
    <row r="9" spans="1:10" ht="15">
      <c r="A9" s="2">
        <f t="shared" si="3"/>
        <v>7</v>
      </c>
      <c r="B9" s="14">
        <f t="shared" si="4"/>
        <v>2.8</v>
      </c>
      <c r="C9" s="16">
        <f t="shared" si="5"/>
        <v>0.014899126017767689</v>
      </c>
      <c r="D9" s="6">
        <f t="shared" si="6"/>
        <v>9.801212991565041</v>
      </c>
      <c r="E9" s="3">
        <f t="shared" si="7"/>
        <v>0.004251174492639344</v>
      </c>
      <c r="F9" s="9">
        <f t="shared" si="0"/>
        <v>0.0017004697970557376</v>
      </c>
      <c r="G9" s="35"/>
      <c r="H9" s="8"/>
      <c r="I9" s="6">
        <f t="shared" si="1"/>
      </c>
      <c r="J9" s="9">
        <f t="shared" si="2"/>
      </c>
    </row>
    <row r="10" spans="1:10" ht="15">
      <c r="A10" s="2">
        <f t="shared" si="3"/>
        <v>8</v>
      </c>
      <c r="B10" s="14">
        <f t="shared" si="4"/>
        <v>3.1999999999999997</v>
      </c>
      <c r="C10" s="16">
        <f t="shared" si="5"/>
        <v>0.016518672262870664</v>
      </c>
      <c r="D10" s="6">
        <f t="shared" si="6"/>
        <v>10.290948293117093</v>
      </c>
      <c r="E10" s="3">
        <f t="shared" si="7"/>
        <v>0.004048865612757439</v>
      </c>
      <c r="F10" s="9">
        <f t="shared" si="0"/>
        <v>0.0016195462451029756</v>
      </c>
      <c r="G10" s="35"/>
      <c r="H10" s="8"/>
      <c r="I10" s="6">
        <f t="shared" si="1"/>
      </c>
      <c r="J10" s="9">
        <f t="shared" si="2"/>
      </c>
    </row>
    <row r="11" spans="1:10" ht="15">
      <c r="A11" s="2">
        <f t="shared" si="3"/>
        <v>9</v>
      </c>
      <c r="B11" s="14">
        <f t="shared" si="4"/>
        <v>3.5999999999999996</v>
      </c>
      <c r="C11" s="16">
        <f t="shared" si="5"/>
        <v>0.018067996574822782</v>
      </c>
      <c r="D11" s="6">
        <f t="shared" si="6"/>
        <v>10.757377611706751</v>
      </c>
      <c r="E11" s="3">
        <f t="shared" si="7"/>
        <v>0.0038733107798802915</v>
      </c>
      <c r="F11" s="9">
        <f t="shared" si="0"/>
        <v>0.0015493243119521164</v>
      </c>
      <c r="G11" s="35"/>
      <c r="H11" s="8"/>
      <c r="I11" s="6">
        <f t="shared" si="1"/>
      </c>
      <c r="J11" s="9">
        <f t="shared" si="2"/>
      </c>
    </row>
    <row r="12" spans="1:10" ht="15">
      <c r="A12" s="2">
        <f t="shared" si="3"/>
        <v>10</v>
      </c>
      <c r="B12" s="14">
        <f t="shared" si="4"/>
        <v>3.9999999999999996</v>
      </c>
      <c r="C12" s="16">
        <f t="shared" si="5"/>
        <v>0.01955561590575566</v>
      </c>
      <c r="D12" s="6">
        <f t="shared" si="6"/>
        <v>11.203583013548961</v>
      </c>
      <c r="E12" s="3">
        <f t="shared" si="7"/>
        <v>0.0037190483273321956</v>
      </c>
      <c r="F12" s="9">
        <f t="shared" si="0"/>
        <v>0.0014876193309328782</v>
      </c>
      <c r="G12" s="35"/>
      <c r="H12" s="8"/>
      <c r="I12" s="6">
        <f t="shared" si="1"/>
      </c>
      <c r="J12" s="9">
        <f t="shared" si="2"/>
      </c>
    </row>
    <row r="13" spans="1:10" ht="15">
      <c r="A13" s="2">
        <f t="shared" si="3"/>
        <v>11</v>
      </c>
      <c r="B13" s="14">
        <f t="shared" si="4"/>
        <v>4.3999999999999995</v>
      </c>
      <c r="C13" s="16">
        <f t="shared" si="5"/>
        <v>0.020988442742319226</v>
      </c>
      <c r="D13" s="6">
        <f t="shared" si="6"/>
        <v>11.63201738085763</v>
      </c>
      <c r="E13" s="3">
        <f t="shared" si="7"/>
        <v>0.0035820670914089177</v>
      </c>
      <c r="F13" s="9">
        <f t="shared" si="0"/>
        <v>0.001432826836563567</v>
      </c>
      <c r="G13" s="35"/>
      <c r="H13" s="8"/>
      <c r="I13" s="6">
        <f t="shared" si="1"/>
      </c>
      <c r="J13" s="9">
        <f t="shared" si="2"/>
      </c>
    </row>
    <row r="14" spans="1:10" ht="15">
      <c r="A14" s="2">
        <f t="shared" si="3"/>
        <v>12</v>
      </c>
      <c r="B14" s="14">
        <f t="shared" si="4"/>
        <v>4.8</v>
      </c>
      <c r="C14" s="16">
        <f t="shared" si="5"/>
        <v>0.02237218049333408</v>
      </c>
      <c r="D14" s="6">
        <f t="shared" si="6"/>
        <v>12.044671509787937</v>
      </c>
      <c r="E14" s="3">
        <f t="shared" si="7"/>
        <v>0.003459344377537139</v>
      </c>
      <c r="F14" s="9">
        <f t="shared" si="0"/>
        <v>0.0013837377510148557</v>
      </c>
      <c r="G14" s="35"/>
      <c r="H14" s="8"/>
      <c r="I14" s="6">
        <f t="shared" si="1"/>
      </c>
      <c r="J14" s="9">
        <f t="shared" si="2"/>
      </c>
    </row>
    <row r="15" spans="1:10" ht="15">
      <c r="A15" s="2">
        <f t="shared" si="3"/>
        <v>13</v>
      </c>
      <c r="B15" s="14">
        <f t="shared" si="4"/>
        <v>5.2</v>
      </c>
      <c r="C15" s="16">
        <f t="shared" si="5"/>
        <v>0.023711601443228016</v>
      </c>
      <c r="D15" s="6">
        <f t="shared" si="6"/>
        <v>12.443187982080214</v>
      </c>
      <c r="E15" s="3">
        <f t="shared" si="7"/>
        <v>0.003348552374734835</v>
      </c>
      <c r="F15" s="9">
        <f t="shared" si="0"/>
        <v>0.001339420949893934</v>
      </c>
      <c r="G15" s="35"/>
      <c r="H15" s="8"/>
      <c r="I15" s="6">
        <f t="shared" si="1"/>
      </c>
      <c r="J15" s="9">
        <f t="shared" si="2"/>
      </c>
    </row>
    <row r="16" spans="1:10" ht="15">
      <c r="A16" s="2">
        <f aca="true" t="shared" si="8" ref="A16:A23">A15+1</f>
        <v>14</v>
      </c>
      <c r="B16" s="14">
        <f t="shared" si="4"/>
        <v>5.6000000000000005</v>
      </c>
      <c r="C16" s="16">
        <f t="shared" si="5"/>
        <v>0.025010747365444532</v>
      </c>
      <c r="D16" s="6">
        <f t="shared" si="6"/>
        <v>12.828941215649667</v>
      </c>
      <c r="E16" s="3">
        <f t="shared" si="7"/>
        <v>0.0032478648055412913</v>
      </c>
      <c r="F16" s="9">
        <f t="shared" si="0"/>
        <v>0.0012991459222165165</v>
      </c>
      <c r="G16" s="35"/>
      <c r="H16" s="8"/>
      <c r="I16" s="6">
        <f t="shared" si="1"/>
      </c>
      <c r="J16" s="9">
        <f t="shared" si="2"/>
      </c>
    </row>
    <row r="17" spans="1:10" ht="15">
      <c r="A17" s="2">
        <f t="shared" si="8"/>
        <v>15</v>
      </c>
      <c r="B17" s="14">
        <f t="shared" si="4"/>
        <v>6.000000000000001</v>
      </c>
      <c r="C17" s="16">
        <f t="shared" si="5"/>
        <v>0.026273077626806127</v>
      </c>
      <c r="D17" s="6">
        <f t="shared" si="6"/>
        <v>13.203095241248025</v>
      </c>
      <c r="E17" s="3">
        <f t="shared" si="7"/>
        <v>0.0031558256534039903</v>
      </c>
      <c r="F17" s="9">
        <f t="shared" si="0"/>
        <v>0.001262330261361596</v>
      </c>
      <c r="G17" s="35"/>
      <c r="H17" s="8"/>
      <c r="I17" s="6">
        <f t="shared" si="1"/>
      </c>
      <c r="J17" s="9">
        <f t="shared" si="2"/>
      </c>
    </row>
    <row r="18" spans="1:10" ht="15">
      <c r="A18" s="2">
        <f t="shared" si="8"/>
        <v>16</v>
      </c>
      <c r="B18" s="14">
        <f t="shared" si="4"/>
        <v>6.400000000000001</v>
      </c>
      <c r="C18" s="16">
        <f t="shared" si="5"/>
        <v>0.0275015806944531</v>
      </c>
      <c r="D18" s="6">
        <f t="shared" si="6"/>
        <v>13.566646356520163</v>
      </c>
      <c r="E18" s="3">
        <f t="shared" si="7"/>
        <v>0.0030712576691174355</v>
      </c>
      <c r="F18" s="9">
        <f t="shared" si="0"/>
        <v>0.001228503067646974</v>
      </c>
      <c r="G18" s="35"/>
      <c r="H18" s="8"/>
      <c r="I18" s="6">
        <f t="shared" si="1"/>
      </c>
      <c r="J18" s="9">
        <f t="shared" si="2"/>
      </c>
    </row>
    <row r="19" spans="1:10" ht="15">
      <c r="A19" s="2">
        <f t="shared" si="8"/>
        <v>17</v>
      </c>
      <c r="B19" s="14">
        <f t="shared" si="4"/>
        <v>6.800000000000002</v>
      </c>
      <c r="C19" s="16">
        <f t="shared" si="5"/>
        <v>0.02869885954628063</v>
      </c>
      <c r="D19" s="6">
        <f t="shared" si="6"/>
        <v>13.920455240002493</v>
      </c>
      <c r="E19" s="3">
        <f t="shared" si="7"/>
        <v>0.0029931971295688174</v>
      </c>
      <c r="F19" s="9">
        <f t="shared" si="0"/>
        <v>0.001197278851827527</v>
      </c>
      <c r="G19" s="35"/>
      <c r="H19" s="8"/>
      <c r="I19" s="6">
        <f t="shared" si="1"/>
      </c>
      <c r="J19" s="9">
        <f t="shared" si="2"/>
      </c>
    </row>
    <row r="20" spans="1:10" ht="15">
      <c r="A20" s="2">
        <f t="shared" si="8"/>
        <v>18</v>
      </c>
      <c r="B20" s="14">
        <f t="shared" si="4"/>
        <v>7.200000000000002</v>
      </c>
      <c r="C20" s="16">
        <f t="shared" si="5"/>
        <v>0.029867198095535293</v>
      </c>
      <c r="D20" s="6">
        <f t="shared" si="6"/>
        <v>14.265271549328821</v>
      </c>
      <c r="E20" s="3">
        <f t="shared" si="7"/>
        <v>0.0029208463731366595</v>
      </c>
      <c r="F20" s="9">
        <f t="shared" si="0"/>
        <v>0.0011683385492546638</v>
      </c>
      <c r="G20" s="35"/>
      <c r="H20" s="8"/>
      <c r="I20" s="6">
        <f t="shared" si="1"/>
      </c>
      <c r="J20" s="9">
        <f t="shared" si="2"/>
      </c>
    </row>
    <row r="21" spans="1:10" ht="15">
      <c r="A21" s="2">
        <f t="shared" si="8"/>
        <v>19</v>
      </c>
      <c r="B21" s="14">
        <f t="shared" si="4"/>
        <v>7.600000000000002</v>
      </c>
      <c r="C21" s="16">
        <f t="shared" si="5"/>
        <v>0.031008613554889222</v>
      </c>
      <c r="D21" s="6">
        <f t="shared" si="6"/>
        <v>14.601753051514164</v>
      </c>
      <c r="E21" s="3">
        <f t="shared" si="7"/>
        <v>0.002853538648384821</v>
      </c>
      <c r="F21" s="9">
        <f t="shared" si="0"/>
        <v>0.0011414154593539286</v>
      </c>
      <c r="G21" s="35"/>
      <c r="H21" s="8"/>
      <c r="I21" s="6">
        <f t="shared" si="1"/>
      </c>
      <c r="J21" s="9">
        <f t="shared" si="2"/>
      </c>
    </row>
    <row r="22" spans="1:10" ht="15">
      <c r="A22" s="2">
        <f t="shared" si="8"/>
        <v>20</v>
      </c>
      <c r="B22" s="14">
        <f t="shared" si="4"/>
        <v>8.000000000000002</v>
      </c>
      <c r="C22" s="16">
        <f t="shared" si="5"/>
        <v>0.03212489822095599</v>
      </c>
      <c r="D22" s="6">
        <f t="shared" si="6"/>
        <v>14.930480703808096</v>
      </c>
      <c r="E22" s="3">
        <f t="shared" si="7"/>
        <v>0.002790711665166907</v>
      </c>
      <c r="F22" s="9">
        <f t="shared" si="0"/>
        <v>0.0011162846660667629</v>
      </c>
      <c r="G22" s="35"/>
      <c r="H22" s="8"/>
      <c r="I22" s="6">
        <f t="shared" si="1"/>
      </c>
      <c r="J22" s="9">
        <f t="shared" si="2"/>
      </c>
    </row>
    <row r="23" spans="1:10" ht="15">
      <c r="A23" s="2">
        <f t="shared" si="8"/>
        <v>21</v>
      </c>
      <c r="B23" s="14">
        <f t="shared" si="4"/>
        <v>8.400000000000002</v>
      </c>
      <c r="C23" s="16">
        <f t="shared" si="5"/>
        <v>0.03321765318410172</v>
      </c>
      <c r="D23" s="6">
        <f t="shared" si="6"/>
        <v>15.251970687635325</v>
      </c>
      <c r="E23" s="3">
        <f t="shared" si="7"/>
        <v>0.0027318874078643206</v>
      </c>
      <c r="F23" s="9">
        <f t="shared" si="0"/>
        <v>0.0010927549631457284</v>
      </c>
      <c r="G23" s="35"/>
      <c r="H23" s="8"/>
      <c r="I23" s="6">
        <f t="shared" si="1"/>
      </c>
      <c r="J23" s="9">
        <f t="shared" si="2"/>
      </c>
    </row>
    <row r="24" spans="1:10" ht="15">
      <c r="A24" s="2">
        <f aca="true" t="shared" si="9" ref="A24:A30">A23+1</f>
        <v>22</v>
      </c>
      <c r="B24" s="14">
        <f aca="true" t="shared" si="10" ref="B24:B30">B23+$B$3</f>
        <v>8.800000000000002</v>
      </c>
      <c r="C24" s="16">
        <f aca="true" t="shared" si="11" ref="C24:C30">C23+F24</f>
        <v>0.03428831579544376</v>
      </c>
      <c r="D24" s="6">
        <f t="shared" si="6"/>
        <v>15.566684117021294</v>
      </c>
      <c r="E24" s="3">
        <f t="shared" si="7"/>
        <v>0.0026766565283550983</v>
      </c>
      <c r="F24" s="9">
        <f t="shared" si="0"/>
        <v>0.0010706626113420393</v>
      </c>
      <c r="G24" s="35"/>
      <c r="H24" s="8"/>
      <c r="I24" s="6">
        <f t="shared" si="1"/>
      </c>
      <c r="J24" s="9">
        <f t="shared" si="2"/>
      </c>
    </row>
    <row r="25" spans="1:10" ht="15">
      <c r="A25" s="2">
        <f t="shared" si="9"/>
        <v>23</v>
      </c>
      <c r="B25" s="14">
        <f t="shared" si="10"/>
        <v>9.200000000000003</v>
      </c>
      <c r="C25" s="16">
        <f t="shared" si="11"/>
        <v>0.03533818225054875</v>
      </c>
      <c r="D25" s="6">
        <f t="shared" si="6"/>
        <v>15.875034949087802</v>
      </c>
      <c r="E25" s="3">
        <f t="shared" si="7"/>
        <v>0.0026246661377624797</v>
      </c>
      <c r="F25" s="9">
        <f t="shared" si="0"/>
        <v>0.0010498664551049919</v>
      </c>
      <c r="G25" s="35"/>
      <c r="H25" s="8"/>
      <c r="I25" s="6">
        <f t="shared" si="1"/>
      </c>
      <c r="J25" s="9">
        <f t="shared" si="2"/>
      </c>
    </row>
    <row r="26" spans="1:10" ht="15">
      <c r="A26" s="2">
        <f t="shared" si="9"/>
        <v>24</v>
      </c>
      <c r="B26" s="14">
        <f t="shared" si="10"/>
        <v>9.600000000000003</v>
      </c>
      <c r="C26" s="16">
        <f t="shared" si="11"/>
        <v>0.03636842631230905</v>
      </c>
      <c r="D26" s="6">
        <f t="shared" si="6"/>
        <v>16.17739648815804</v>
      </c>
      <c r="E26" s="3">
        <f t="shared" si="7"/>
        <v>0.002575610154400737</v>
      </c>
      <c r="F26" s="9">
        <f t="shared" si="0"/>
        <v>0.0010302440617602948</v>
      </c>
      <c r="G26" s="35"/>
      <c r="H26" s="8"/>
      <c r="I26" s="6">
        <f t="shared" si="1"/>
      </c>
      <c r="J26" s="9">
        <f t="shared" si="2"/>
      </c>
    </row>
    <row r="27" spans="1:10" ht="15">
      <c r="A27" s="2">
        <f t="shared" si="9"/>
        <v>25</v>
      </c>
      <c r="B27" s="14">
        <f t="shared" si="10"/>
        <v>10.000000000000004</v>
      </c>
      <c r="C27" s="16">
        <f t="shared" si="11"/>
        <v>0.037380114951415085</v>
      </c>
      <c r="D27" s="6">
        <f t="shared" si="6"/>
        <v>16.474106777945003</v>
      </c>
      <c r="E27" s="3">
        <f t="shared" si="7"/>
        <v>0.0025292215977650843</v>
      </c>
      <c r="F27" s="9">
        <f t="shared" si="0"/>
        <v>0.0010116886391060339</v>
      </c>
      <c r="G27" s="35"/>
      <c r="H27" s="8"/>
      <c r="I27" s="6">
        <f t="shared" si="1"/>
      </c>
      <c r="J27" s="9">
        <f t="shared" si="2"/>
      </c>
    </row>
    <row r="28" spans="1:10" ht="15">
      <c r="A28" s="2">
        <f t="shared" si="9"/>
        <v>26</v>
      </c>
      <c r="B28" s="14">
        <f t="shared" si="10"/>
        <v>10.400000000000004</v>
      </c>
      <c r="C28" s="16">
        <f t="shared" si="11"/>
        <v>0.03837422150368974</v>
      </c>
      <c r="D28" s="6">
        <f t="shared" si="6"/>
        <v>16.76547310600754</v>
      </c>
      <c r="E28" s="3">
        <f t="shared" si="7"/>
        <v>0.002485266380686646</v>
      </c>
      <c r="F28" s="9">
        <f t="shared" si="0"/>
        <v>0.0009941065522746585</v>
      </c>
      <c r="G28" s="35"/>
      <c r="H28" s="8"/>
      <c r="I28" s="6">
        <f t="shared" si="1"/>
      </c>
      <c r="J28" s="9">
        <f t="shared" si="2"/>
      </c>
    </row>
    <row r="29" spans="1:10" ht="15">
      <c r="A29" s="2">
        <f t="shared" si="9"/>
        <v>27</v>
      </c>
      <c r="B29" s="14">
        <f t="shared" si="10"/>
        <v>10.800000000000004</v>
      </c>
      <c r="C29" s="16">
        <f t="shared" si="11"/>
        <v>0.03935163681039623</v>
      </c>
      <c r="D29" s="6">
        <f t="shared" si="6"/>
        <v>17.051775793062646</v>
      </c>
      <c r="E29" s="3">
        <f t="shared" si="7"/>
        <v>0.0024435382667662305</v>
      </c>
      <c r="F29" s="9">
        <f t="shared" si="0"/>
        <v>0.0009774153067064922</v>
      </c>
      <c r="G29" s="35"/>
      <c r="H29" s="8"/>
      <c r="I29" s="6">
        <f t="shared" si="1"/>
      </c>
      <c r="J29" s="9">
        <f t="shared" si="2"/>
      </c>
    </row>
    <row r="30" spans="1:10" ht="15">
      <c r="A30" s="2">
        <f t="shared" si="9"/>
        <v>28</v>
      </c>
      <c r="B30" s="14">
        <f t="shared" si="10"/>
        <v>11.200000000000005</v>
      </c>
      <c r="C30" s="16">
        <f t="shared" si="11"/>
        <v>0.04031317870752052</v>
      </c>
      <c r="D30" s="6">
        <f t="shared" si="6"/>
        <v>17.333271401394114</v>
      </c>
      <c r="E30" s="3">
        <f t="shared" si="7"/>
        <v>0.0024038547428107205</v>
      </c>
      <c r="F30" s="9">
        <f t="shared" si="0"/>
        <v>0.0009615418971242882</v>
      </c>
      <c r="G30" s="35"/>
      <c r="H30" s="8"/>
      <c r="I30" s="6">
        <f t="shared" si="1"/>
      </c>
      <c r="J30" s="9">
        <f t="shared" si="2"/>
      </c>
    </row>
    <row r="31" spans="1:10" ht="15">
      <c r="A31" s="2">
        <f aca="true" t="shared" si="12" ref="A31:A42">A30+1</f>
        <v>29</v>
      </c>
      <c r="B31" s="14">
        <f aca="true" t="shared" si="13" ref="B31:B42">B30+$B$3</f>
        <v>11.600000000000005</v>
      </c>
      <c r="C31" s="16">
        <f aca="true" t="shared" si="14" ref="C31:C36">C30+F31</f>
        <v>0.04125960015395896</v>
      </c>
      <c r="D31" s="6">
        <f t="shared" si="6"/>
        <v>17.610195467765912</v>
      </c>
      <c r="E31" s="3">
        <f t="shared" si="7"/>
        <v>0.0023660536160960985</v>
      </c>
      <c r="F31" s="9">
        <f t="shared" si="0"/>
        <v>0.0009464214464384394</v>
      </c>
      <c r="G31" s="35"/>
      <c r="H31" s="8"/>
      <c r="I31" s="6">
        <f t="shared" si="1"/>
      </c>
      <c r="J31" s="9">
        <f t="shared" si="2"/>
      </c>
    </row>
    <row r="32" spans="1:10" ht="15">
      <c r="A32" s="2">
        <f t="shared" si="12"/>
        <v>30</v>
      </c>
      <c r="B32" s="14">
        <f t="shared" si="13"/>
        <v>12.000000000000005</v>
      </c>
      <c r="C32" s="16">
        <f t="shared" si="14"/>
        <v>0.04219159623016647</v>
      </c>
      <c r="D32" s="6">
        <f t="shared" si="6"/>
        <v>17.88276484434018</v>
      </c>
      <c r="E32" s="3">
        <f t="shared" si="7"/>
        <v>0.002329990190518777</v>
      </c>
      <c r="F32" s="9">
        <f t="shared" si="0"/>
        <v>0.0009319960762075108</v>
      </c>
      <c r="G32" s="35"/>
      <c r="H32" s="8"/>
      <c r="I32" s="6">
        <f t="shared" si="1"/>
      </c>
      <c r="J32" s="9">
        <f t="shared" si="2"/>
      </c>
    </row>
    <row r="33" spans="1:10" ht="15">
      <c r="A33" s="2">
        <f t="shared" si="12"/>
        <v>31</v>
      </c>
      <c r="B33" s="14">
        <f t="shared" si="13"/>
        <v>12.400000000000006</v>
      </c>
      <c r="C33" s="16">
        <f t="shared" si="14"/>
        <v>0.0431098101936119</v>
      </c>
      <c r="D33" s="6">
        <f t="shared" si="6"/>
        <v>18.15117971428794</v>
      </c>
      <c r="E33" s="3">
        <f t="shared" si="7"/>
        <v>0.0022955349086135816</v>
      </c>
      <c r="F33" s="9">
        <f t="shared" si="0"/>
        <v>0.0009182139634454326</v>
      </c>
      <c r="G33" s="35"/>
      <c r="H33" s="8"/>
      <c r="I33" s="6">
        <f t="shared" si="1"/>
      </c>
      <c r="J33" s="9">
        <f t="shared" si="2"/>
      </c>
    </row>
    <row r="34" spans="1:10" ht="15">
      <c r="A34" s="2">
        <f t="shared" si="12"/>
        <v>32</v>
      </c>
      <c r="B34" s="14">
        <f t="shared" si="13"/>
        <v>12.800000000000006</v>
      </c>
      <c r="C34" s="16">
        <f t="shared" si="14"/>
        <v>0.04401483874207518</v>
      </c>
      <c r="D34" s="6">
        <f t="shared" si="6"/>
        <v>18.415625335760225</v>
      </c>
      <c r="E34" s="3">
        <f t="shared" si="7"/>
        <v>0.002262571371158198</v>
      </c>
      <c r="F34" s="9">
        <f t="shared" si="0"/>
        <v>0.0009050285484632791</v>
      </c>
      <c r="G34" s="35"/>
      <c r="H34" s="8"/>
      <c r="I34" s="6">
        <f t="shared" si="1"/>
      </c>
      <c r="J34" s="9">
        <f t="shared" si="2"/>
      </c>
    </row>
    <row r="35" spans="1:10" ht="15">
      <c r="A35" s="2">
        <f t="shared" si="12"/>
        <v>33</v>
      </c>
      <c r="B35" s="14">
        <f t="shared" si="13"/>
        <v>13.200000000000006</v>
      </c>
      <c r="C35" s="16">
        <f t="shared" si="14"/>
        <v>0.04490723660801774</v>
      </c>
      <c r="D35" s="6">
        <f t="shared" si="6"/>
        <v>18.67627355771765</v>
      </c>
      <c r="E35" s="3">
        <f t="shared" si="7"/>
        <v>0.002230994664856396</v>
      </c>
      <c r="F35" s="9">
        <f t="shared" si="0"/>
        <v>0.0008923978659425584</v>
      </c>
      <c r="G35" s="35"/>
      <c r="H35" s="8"/>
      <c r="I35" s="6">
        <f t="shared" si="1"/>
      </c>
      <c r="J35" s="9">
        <f t="shared" si="2"/>
      </c>
    </row>
    <row r="36" spans="1:10" ht="15">
      <c r="A36" s="2">
        <f t="shared" si="12"/>
        <v>34</v>
      </c>
      <c r="B36" s="14">
        <f t="shared" si="13"/>
        <v>13.600000000000007</v>
      </c>
      <c r="C36" s="16">
        <f t="shared" si="14"/>
        <v>0.04578752058520257</v>
      </c>
      <c r="D36" s="6">
        <f t="shared" si="6"/>
        <v>18.933284143109105</v>
      </c>
      <c r="E36" s="3">
        <f t="shared" si="7"/>
        <v>0.002200709942962089</v>
      </c>
      <c r="F36" s="9">
        <f t="shared" si="0"/>
        <v>0.0008802839771848357</v>
      </c>
      <c r="G36" s="35"/>
      <c r="H36" s="8"/>
      <c r="I36" s="6">
        <f t="shared" si="1"/>
      </c>
      <c r="J36" s="9">
        <f t="shared" si="2"/>
      </c>
    </row>
    <row r="37" spans="1:10" ht="15">
      <c r="A37" s="2">
        <f t="shared" si="12"/>
        <v>35</v>
      </c>
      <c r="B37" s="14">
        <f t="shared" si="13"/>
        <v>14.000000000000007</v>
      </c>
      <c r="C37" s="16">
        <f aca="true" t="shared" si="15" ref="C37:C42">C36+F37</f>
        <v>0.04665617307112139</v>
      </c>
      <c r="D37" s="6">
        <f t="shared" si="6"/>
        <v>19.18680592853834</v>
      </c>
      <c r="E37" s="3">
        <f aca="true" t="shared" si="16" ref="E37:E42">1/24/D37</f>
        <v>0.0021716312147970346</v>
      </c>
      <c r="F37" s="9">
        <f aca="true" t="shared" si="17" ref="F37:F42">E37*$B$1/1000</f>
        <v>0.0008686524859188138</v>
      </c>
      <c r="G37" s="35"/>
      <c r="H37" s="8"/>
      <c r="I37" s="6">
        <f aca="true" t="shared" si="18" ref="I37:I42">IF(G37&gt;0,$B$1/1000/24/G37,"")</f>
      </c>
      <c r="J37" s="9">
        <f aca="true" t="shared" si="19" ref="J37:J42">IF(G37&gt;0,G37/($B$1/1000),"")</f>
      </c>
    </row>
    <row r="38" spans="1:10" ht="15">
      <c r="A38" s="2">
        <f t="shared" si="12"/>
        <v>36</v>
      </c>
      <c r="B38" s="14">
        <f t="shared" si="13"/>
        <v>14.400000000000007</v>
      </c>
      <c r="C38" s="16">
        <f t="shared" si="15"/>
        <v>0.047513645194618065</v>
      </c>
      <c r="D38" s="6">
        <f t="shared" si="6"/>
        <v>19.43697784448296</v>
      </c>
      <c r="E38" s="3">
        <f t="shared" si="16"/>
        <v>0.002143680308741692</v>
      </c>
      <c r="F38" s="9">
        <f t="shared" si="17"/>
        <v>0.0008574721234966769</v>
      </c>
      <c r="G38" s="35"/>
      <c r="H38" s="8"/>
      <c r="I38" s="6">
        <f t="shared" si="18"/>
      </c>
      <c r="J38" s="9">
        <f t="shared" si="19"/>
      </c>
    </row>
    <row r="39" spans="1:10" ht="15">
      <c r="A39" s="2">
        <f t="shared" si="12"/>
        <v>37</v>
      </c>
      <c r="B39" s="14">
        <f t="shared" si="13"/>
        <v>14.800000000000008</v>
      </c>
      <c r="C39" s="16">
        <f t="shared" si="15"/>
        <v>0.04836035958663327</v>
      </c>
      <c r="D39" s="6">
        <f t="shared" si="6"/>
        <v>19.683929816050004</v>
      </c>
      <c r="E39" s="3">
        <f t="shared" si="16"/>
        <v>0.0021167859800380025</v>
      </c>
      <c r="F39" s="9">
        <f t="shared" si="17"/>
        <v>0.000846714392015201</v>
      </c>
      <c r="G39" s="35"/>
      <c r="H39" s="8"/>
      <c r="I39" s="6">
        <f t="shared" si="18"/>
      </c>
      <c r="J39" s="9">
        <f t="shared" si="19"/>
      </c>
    </row>
    <row r="40" spans="1:10" ht="15">
      <c r="A40" s="2">
        <f t="shared" si="12"/>
        <v>38</v>
      </c>
      <c r="B40" s="14">
        <f t="shared" si="13"/>
        <v>15.200000000000008</v>
      </c>
      <c r="C40" s="16">
        <f t="shared" si="15"/>
        <v>0.049196712842663505</v>
      </c>
      <c r="D40" s="6">
        <f t="shared" si="6"/>
        <v>19.92778356095038</v>
      </c>
      <c r="E40" s="3">
        <f t="shared" si="16"/>
        <v>0.0020908831400755904</v>
      </c>
      <c r="F40" s="9">
        <f t="shared" si="17"/>
        <v>0.0008363532560302361</v>
      </c>
      <c r="G40" s="35"/>
      <c r="H40" s="8"/>
      <c r="I40" s="6">
        <f t="shared" si="18"/>
      </c>
      <c r="J40" s="9">
        <f t="shared" si="19"/>
      </c>
    </row>
    <row r="41" spans="1:10" ht="15">
      <c r="A41" s="2">
        <f t="shared" si="12"/>
        <v>39</v>
      </c>
      <c r="B41" s="14">
        <f t="shared" si="13"/>
        <v>15.600000000000009</v>
      </c>
      <c r="C41" s="16">
        <f t="shared" si="15"/>
        <v>0.05002307771789053</v>
      </c>
      <c r="D41" s="6">
        <f t="shared" si="6"/>
        <v>20.16865329868709</v>
      </c>
      <c r="E41" s="3">
        <f t="shared" si="16"/>
        <v>0.0020659121880675603</v>
      </c>
      <c r="F41" s="9">
        <f t="shared" si="17"/>
        <v>0.0008263648752270241</v>
      </c>
      <c r="G41" s="35"/>
      <c r="H41" s="8"/>
      <c r="I41" s="6">
        <f t="shared" si="18"/>
      </c>
      <c r="J41" s="9">
        <f t="shared" si="19"/>
      </c>
    </row>
    <row r="42" spans="1:10" ht="15.75" thickBot="1">
      <c r="A42" s="4">
        <f t="shared" si="12"/>
        <v>40</v>
      </c>
      <c r="B42" s="15">
        <f t="shared" si="13"/>
        <v>16.000000000000007</v>
      </c>
      <c r="C42" s="17">
        <f t="shared" si="15"/>
        <v>0.05083980508965276</v>
      </c>
      <c r="D42" s="7">
        <f t="shared" si="6"/>
        <v>20.406646382752474</v>
      </c>
      <c r="E42" s="5">
        <f t="shared" si="16"/>
        <v>0.0020418184294055774</v>
      </c>
      <c r="F42" s="11">
        <f t="shared" si="17"/>
        <v>0.000816727371762231</v>
      </c>
      <c r="G42" s="36"/>
      <c r="H42" s="10"/>
      <c r="I42" s="7">
        <f t="shared" si="18"/>
      </c>
      <c r="J42" s="11">
        <f t="shared" si="19"/>
      </c>
    </row>
    <row r="43" ht="15.75" thickTop="1"/>
  </sheetData>
  <sheetProtection/>
  <mergeCells count="2">
    <mergeCell ref="C1:F1"/>
    <mergeCell ref="G1:J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2014-11-20T07:11:19Z</cp:lastPrinted>
  <dcterms:created xsi:type="dcterms:W3CDTF">2014-11-20T06:57:47Z</dcterms:created>
  <dcterms:modified xsi:type="dcterms:W3CDTF">2014-11-20T07:50:43Z</dcterms:modified>
  <cp:category/>
  <cp:version/>
  <cp:contentType/>
  <cp:contentStatus/>
</cp:coreProperties>
</file>